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scjgovcol.sharepoint.com/sites/PDD_PROYECTOS/Documentos compartidos/Repositorio Proyectos OAP/01. Programación/04. Anteproyecto/2026/06. Cuota Versión 2 Comunicada ($763.586M)/03. Nueva Radicación a SHD y SDP/"/>
    </mc:Choice>
  </mc:AlternateContent>
  <xr:revisionPtr revIDLastSave="0" documentId="8_{06135CF3-CF3E-4D4C-8137-929E5AF4E8F3}" xr6:coauthVersionLast="47" xr6:coauthVersionMax="47" xr10:uidLastSave="{00000000-0000-0000-0000-000000000000}"/>
  <bookViews>
    <workbookView xWindow="-120" yWindow="-120" windowWidth="29040" windowHeight="15720" xr2:uid="{A60C4C4A-3E21-4F90-87A5-4FCB89F3F099}"/>
  </bookViews>
  <sheets>
    <sheet name="PasivosExigibles" sheetId="1" r:id="rId1"/>
  </sheets>
  <externalReferences>
    <externalReference r:id="rId2"/>
    <externalReference r:id="rId3"/>
  </externalReferences>
  <definedNames>
    <definedName name="_xlnm._FilterDatabase" localSheetId="0" hidden="1">PasivosExigibles!$A$3:$I$55</definedName>
    <definedName name="_xlnm.Print_Area" localSheetId="0">PasivosExigibles!$A$1:$I$50</definedName>
    <definedName name="LI_Actividades">_xlfn.XLOOKUP('[1]Consolidado_Metas y recursos'!#REF!,[1]Base!$J$20:$J$84,[1]Base!$N$20:$N$84):_xlfn.XLOOKUP('[1]Consolidado_Metas y recursos'!#REF!,[1]Base!$J$20:$J$84,[1]Base!$N$20:$N$84,,,-1)</definedName>
    <definedName name="LI_Agrupacion">[1]Base!$BU$2:$BU$15</definedName>
    <definedName name="LI_Componente">_xlfn.XLOOKUP('[1]PAA cuota ajustada'!#REF!,[1]Base!$BP$2:$BP$33,[1]Base!$BQ$2:$BQ$33):_xlfn.XLOOKUP('[1]PAA cuota ajustada'!#REF!,[1]Base!$BP$2:$BP$33,[1]Base!$BQ$2:$BQ$33,,,-1)</definedName>
    <definedName name="LI_Fechas">[2]Referencias!$A$2:$A$7</definedName>
    <definedName name="LI_Modalidad">[1]Base!$CG$2:$CG$21</definedName>
    <definedName name="LI_Proyectos">[1]Base!$B$2:$B$13</definedName>
    <definedName name="LI_Tipo">[1]Base!$BW$2:$BW$6</definedName>
    <definedName name="LimiteCaracteres">'[2]Actividad Proyecto'!$Q$13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G55" i="1"/>
  <c r="F55" i="1"/>
  <c r="F44" i="1"/>
</calcChain>
</file>

<file path=xl/sharedStrings.xml><?xml version="1.0" encoding="utf-8"?>
<sst xmlns="http://schemas.openxmlformats.org/spreadsheetml/2006/main" count="263" uniqueCount="100">
  <si>
    <t>RELACIÓN DE PASIVOS EXIGIBLES CON FUENTE DE RECURSOS PROPIOS, DESTINACIÓN ESPECIFICA O CUPO DE ENDEUDAMIENTO*, PROGRAMADOS PARA PAGO EN 2026</t>
  </si>
  <si>
    <t>ENTIDAD:  SECRETARIA DISTRITAL DE SEGURIDAD, CONVIVENCIA Y JUSTICIA</t>
  </si>
  <si>
    <t>PROY.</t>
  </si>
  <si>
    <r>
      <t xml:space="preserve">Proyecto
</t>
    </r>
    <r>
      <rPr>
        <b/>
        <sz val="9"/>
        <color theme="1"/>
        <rFont val="Arial"/>
        <family val="2"/>
      </rPr>
      <t>(Código BPIN-SEGPLAN y Nombre)</t>
    </r>
  </si>
  <si>
    <t>Objeto de la contratación</t>
  </si>
  <si>
    <t>Número y año del Contrato</t>
  </si>
  <si>
    <t>Fuente de Financiación*</t>
  </si>
  <si>
    <t>Saldo por pagar al 30/09/2025</t>
  </si>
  <si>
    <t>Valor a programar en 2026</t>
  </si>
  <si>
    <t>Fecha de pago programada</t>
  </si>
  <si>
    <t>Justificación técnica, legal y financiera por la que se programa el pago</t>
  </si>
  <si>
    <t>8214 (0296) - Fortalecimiento de las capacidades del Sistema de operación y Tecnológico del C4 en Bogotá D.C.</t>
  </si>
  <si>
    <t>EL FONDO EN SU CONDICIÓN DE RESPONSABLE DE LA GESTIÓN Y DESTINACIÓN DE LOS RECURSOS QUE DEMANDE EL NUS 123 PARA SU EFECTIVO Y CONTINUO FUNCIONAMIENTO, COMBIENE CON ETB LA OPARECIÓN TECNOLOGICA DE DICHO SISTEMA DE ACUERDO CON EL DECRETO DISTRITAL 451 DE 2005. (5% CONTRATOS DE VIAS LEY 782 VIGENCIA ACTUAL - 0101) APLICAR PROYECTO 6134, (MAYOR RECAUDO DEL 5% VIGENCIA ANTERIOR - 0107) APLICAR PROYECTO 6134</t>
  </si>
  <si>
    <t>2357-2023</t>
  </si>
  <si>
    <t>1-601-F001_PAS-Otros distrito</t>
  </si>
  <si>
    <t>Se aprovisiona el recurso para que en cumplimiento de los terminos de liquidación y cumplimiento de los requisitos legales para tal fin, se realice el pago sin afectación de los recursos de inversión destinados para el proyecto.</t>
  </si>
  <si>
    <t>1-601-I007_PAS-ICA compañías de vigilancia</t>
  </si>
  <si>
    <t>EL FONDO EN SU CONDICIÓN DE RESPONSABLE DE LA GESTIÓN Y DESTINACIÓN DE LOS RECURSOS QUE DEMANDE EL NUSE 123 PARA SU EFECTIVO Y CONTINUO FUNCIONAMIENTO, CONVIENE CON LA ETB LA OPERACION TECNOLOGICA DE DICHO SISTEMA DE ACUERDO CON EL DECRETO DISTRITAL 451 DE 2005. (5% CONTRATOS DE VIAS LEY 782 VIGENCIA ACTUAL - 0101) APLICAR PROYECTO 6134, (MAYOR RECAUDO DEL 5% VIGENCIA ANTERIOR - 0107) APLICAR PROYECTO 6134</t>
  </si>
  <si>
    <t>EL CONTRATISTA SE OBLIGA PARA CON EL FONDO A REALIZAR LA 
INTERVENTORIA TECNICA, ADMINISTRATIVA Y FINANCIERA PARA LA OPERACION DEL NUMERO UNICO DE SEGURIDAD Y EMERGENCIAS NUSE 123 QUE SE DESARROLLA A TRAVES DEL CONVENIO DE COOPERACION NO 2357 DEL 23 DE DICIEMBRE DE 2005.</t>
  </si>
  <si>
    <t>671-2011</t>
  </si>
  <si>
    <t>CONTRATAR LOS SERVICIOS DE CONECTIVIDAD DE 
DATOS, VOZ ,INTERNET DEDICADO Y SERVICIOS DE INTERNET MOVIL QUE INCLUYE BOLSA DE REPUESTOS PARA LOS MANTENIMIENTOS CORRECTIVOS, PARA EL FVS ORGANISMOS DE SEGURIDAD, PREVENCIÓN , DEFENSA, INVESTIGACION E INTELIGENCIA CON JURIDISCCION AL DISTRITO CAPITAL</t>
  </si>
  <si>
    <t>239-2014</t>
  </si>
  <si>
    <t>AUNAR ESFUERZOS PARA EJECUTAR LA IMPLEMENTACION DE UNA 
SOLUCIÓN  INTEGRAL EN TECNOLOGIA, INFORMACION Y COMUNICACIONES, LA CUAL PERMITA DESARROLLAR LA INTEGRACION DEL SISTEMA DE VIDEO VIGILANCIA CIUDADANA DE  LA CIUDAD DE BOGOTA</t>
  </si>
  <si>
    <t>491-2014</t>
  </si>
  <si>
    <t>1-602-F001_ PAS-RB-Otros distrito</t>
  </si>
  <si>
    <t>ADICION Y PRORROGA DEL CONVENIO INTERADMINISTRATIVO 491 DE 2014.</t>
  </si>
  <si>
    <t>ADICION Y PRORROGA DEL CONTRATO 239 DE 2014 CON EL ANIMO DE PODER SEGUIR GARANTIZANDO EL BUEN FUNCIONAMIENTO Y CONTINUIDAD DE LOS DIFERENTES NODOS, BASES DE DATOS Y CONECTIVIDAD EN GENERAL DE LA MEBOG.</t>
  </si>
  <si>
    <t>PRESTAR LOS SERVICIOS DE APOYO A LA GESTION PARA LA ATENCIÓN DEEMERGENCIAS O URGENCIAS, Y DESPACHO A LOS ORGANISMOS DE EMERGENCIA YSEGURIDAD QUE INTEGRAN EL NUSE 123 DEL SISTEMA CENTRO DE COMANDO,CONTROL, COMUNICACIONES Y CÓMPUTO C4.</t>
  </si>
  <si>
    <t>619-2023</t>
  </si>
  <si>
    <t>1050-2023</t>
  </si>
  <si>
    <t>1210-2023</t>
  </si>
  <si>
    <t>1302-2023</t>
  </si>
  <si>
    <t>1557-2023</t>
  </si>
  <si>
    <t>1691-2023</t>
  </si>
  <si>
    <t>305-2023</t>
  </si>
  <si>
    <t>PRESTAR LOS SERVICIOS PROFESIONALES PARA APOYAR EN LA GESTIÓN DE DATOSDE LOS SUBSISTEMAS QUE CONFORMAN EL CENTRO DE COMANDO, CONTROL,COMUNICACIONES Y CÓMPUTO; Y EN LA GESTIÓN DE PROYECTOS A CARGO DEL C4.</t>
  </si>
  <si>
    <t>478-2023</t>
  </si>
  <si>
    <t>PRESTAR LOS SERVICIOS PROFESIONALES PARA APOYAR EN LA GESTIÓN EN ELSISTEMA DE INFORMACIÓN GEOGRÁFICOS DE TODOS LOS SUBSISTEMAS ACTUALES DELCENTRO DE COMANDO, CONTROL, COMUNICACIONES Y CÓMPUTO; Y EN LA GESTIÓN DEPROYECTOS A CARGO DEL C4</t>
  </si>
  <si>
    <t>375-2023</t>
  </si>
  <si>
    <t>PRESTAR SERVICIOS PROFESIONALES PARA LA ATENCIÓN Y REPUESTAS DEPETICIONES, QUEJAS, RECURSOS, Y SOLICITUDES DE AUTORIDADES QUE RECIBA ELCENTRO DE COMANDO, CONTROL, COMUNICACIONES Y COMPUTO –C4.</t>
  </si>
  <si>
    <t>773-2023</t>
  </si>
  <si>
    <t>8230 (0314) - Fortalecimiento de la Gestión Administrativa y Operativa de la Secretaría Distrital de Seguridad, Convivencia y Justicia en Bogotá D.C.</t>
  </si>
  <si>
    <t>PRESTAR SERVICIOS DE APOYO A LA GESTIÓN PARA LA ADMINISTRACIÓN Y ACTUALIZACIÓN DE LA INFORMACIÓN DEL SISTEMA DE INFORMACIÓN DE CONTROL Y SEGUIMIENTO DE LA CORRESPONDENCIA CORDIS.</t>
  </si>
  <si>
    <t>23-2015</t>
  </si>
  <si>
    <t>junio</t>
  </si>
  <si>
    <t>8231 (0314) - Fortalecimiento de la Gestión Administrativa y Operativa de la Secretaría Distrital de Seguridad, Convivencia y Justicia en Bogotá D.C.</t>
  </si>
  <si>
    <t>PRESTAR SERVICIOS PROFESIONALES ESPECIALIZADOS COMO PERITO EN EL DICTAMEN PERICIAL DE PARTE QUE DEBE SER ALLEGADO CON LA CONTESTACIÓN DE LA DEMANDA Y LA DEMANDA DE RECONVENCIÓN EN DEFENSA DE LOS INTERESES DE LA SECRETARÍA DISTRITAL DE SEGURIDAD, CONVIVENCIA Y JUSTICIA, ASÍ COMO LA PRESENTACIÓN DEL DICTAMEN PERICIAL DE OPOSICIÓN AL QUE PRESENTE EL DEMANDANTE Y DEMÁS ACTUACIONES Y DILIGENCIAS PROPIAS DENTRO DEL MEDIO DE CONTROL DE CONTROVERSIAS CONTRACTUALES 2018-00130 QUE SE TRAMITA EN EL TRIBUNAL ADMINISTRATIVO DE CUNDINAMARCA ¿ SECCIÓN TERCERA ¿ SUBSECCIÓN ¿A¿ POR LA CONSTRUCTORA CASTELL CAMEL S.A.</t>
  </si>
  <si>
    <t>878-2018</t>
  </si>
  <si>
    <t>julio</t>
  </si>
  <si>
    <t>8232 (0314) - Fortalecimiento de la Gestión Administrativa y Operativa de la Secretaría Distrital de Seguridad, Convivencia y Justicia en Bogotá D.C.</t>
  </si>
  <si>
    <t>PRESTAR LOS SERVICIOS DE APOYO A LA GESTIÓN A LA SECRETARIA DISTRITAL DESEGURIDAD, CONVIVENCIA YJUSTICIA COMO CONDUCTOR DE LOS VEHÍCULOS DESTINADOS COMO UNIDADESMÓVILES DE ACCESO A LA JUSTICIA.</t>
  </si>
  <si>
    <t>994-2021</t>
  </si>
  <si>
    <t>agosto</t>
  </si>
  <si>
    <t>8233 (0314) - Fortalecimiento de la Gestión Administrativa y Operativa de la Secretaría Distrital de Seguridad, Convivencia y Justicia en Bogotá D.C.</t>
  </si>
  <si>
    <t>PRESTACIÓN DE SERVICIOS PROFESIONALES AL DESPACHO DEL SECRETARIODISTRITAL DE SEGURIDAD CONVIVENCIA Y JUSTICIA EN LAS ACTIVIDADESADMINISTRATIVAS INTERINSTITUCIONALES A CARGO DE LA ENTIDAD.</t>
  </si>
  <si>
    <t>230-2023</t>
  </si>
  <si>
    <t>septiembre</t>
  </si>
  <si>
    <t>8235 (0314) - Fortalecimiento de la Gestión Administrativa y Operativa de la Secretaría Distrital de Seguridad, Convivencia y Justicia en Bogotá D.C.</t>
  </si>
  <si>
    <t>ADICIÓN Y PRÓRROGA CONTRATO DE PRESTACIÓN DE SERVICIOS NO. 1657-2023,OBJETO: PRESTAR SERVICIOS PROFESIONALES A LA OFICINA ASESORA DEPLANEACIÓN EN LA PROGRAMACIÓN, SEGUIMIENTO Y, EJECUCIÓN DE LOS PROYECTOSDEFINIDOS POR LA ENTIDAD, ASÍ COMO PRESENTAR INFORMES GERENCIALES Y DEGESTIÓN RELACIONADOS CON LA EJECUCIÓN Y AVANCE DE LOS PROGRAMAS YPROYECTOS ENMARCADOS EN EL PLAN DE DESARROLLO VIGENTE, LOS COMPROMISOSDEFINIDOS EN LOS OBJETIVOS DE DESARROLLO SOSTENIBLE Y LOS PROYECTOSFORMULADOS Y GESTIONADOS POR LA ENTIDAD A NIVEL NACIONAL, DE IGUALMANERA DESARROLLAR INSTRUMENTOS DE PLANEACIÓN Y APOYAR LA PRESENTACIÓNDE PROYECTOS QUE LE PERMITAN A LA SECRETARÍA DE SEGURIDAD, CONVIVENCIA YJUSTICIA ACCEDER A RECURSOSDESTINADOS A PROPICIAR LA SEGURIDAD CIUDADANA</t>
  </si>
  <si>
    <t>1657-2023</t>
  </si>
  <si>
    <t>noviembre</t>
  </si>
  <si>
    <t>8236 (0314) - Fortalecimiento de la Gestión Administrativa y Operativa de la Secretaría Distrital de Seguridad, Convivencia y Justicia en Bogotá D.C.</t>
  </si>
  <si>
    <t>diciembre</t>
  </si>
  <si>
    <t>8237 (0314) - Fortalecimiento de la Gestión Administrativa y Operativa de la Secretaría Distrital de Seguridad, Convivencia y Justicia en Bogotá D.C.</t>
  </si>
  <si>
    <t>PRESTAR LOS SERVICIOS PARA EL FORTALECIMIENTO DE ACCIONES Y HERRAMIENTAS TECNOLOGICA DE LA ENTIDAD A TRAVES DEL LEVANTAMINETO DE LA INFORMACION REQUERIDA PARA LA PARAMETRIZACION E IMPLEMENTACION DE SEIS (6) PROCEDIMIENTOS MISIONALES Y GESTION DEL CAMBIO ORIENTADO AL USO DE LAS NUEVAS TECNOLOGIAS DE LA INFORMACION Y COMUNICACIONES, EN CUMPLIMIENTO DE LOS LINEAMIENTOS DE POLITIOCA DE TRASFORMACION DE MANUAL 3.1 DE GOBIERNO EN LINEA, EL CUAL ESTABLECE LAS PAUTAS PARA QUE LA ENTIDAD AUTOMATICE SUS P</t>
  </si>
  <si>
    <t>285-2015</t>
  </si>
  <si>
    <t>PRESTAR SERVICIOS DE APOYO A LA GESTIÓN DE CORRESPONDENCIA Y ARCHIVO ACARGO DE LA DIRECCIÓN DE RECURSOS FÍSICOS Y GESTIÓN DOCUMENTAL</t>
  </si>
  <si>
    <t>191-2024</t>
  </si>
  <si>
    <t>8177 (0290) - Fortalecimiento de capacidades operativas de vigilancia policial, funciones militares y otras de apoyo a la seguridad la convivencia y la justicia en Bogotá D.C.</t>
  </si>
  <si>
    <t>ADICIÓN Y PRÓRROGA AL CONTRATO NO. 1129 DE 2018 CUYO OBJETO ES:INTERVENTORÍA TÉCNICA, ADMINISTRATIVA, FINANCIERA, JURÍDICA Y AMBIENTAL AL CONTRATO DE CONSTRUCCIÓN DEL COMANDODE LA POLICÍA METROPOLITANA DE BOGOTÁ -MEBOG</t>
  </si>
  <si>
    <t>1129-2018</t>
  </si>
  <si>
    <t>1-601-I037_PAS-Crédito</t>
  </si>
  <si>
    <t>LA LIQUIDACION NO SE HA SUSCRITO POR OBSERVACIONES DEL ASESOR EXTERNO, QUE SUGIRIÓ LA NO FIRMA DEL ACTA POR PARTE DEL ORDENADOR DEL GASTO</t>
  </si>
  <si>
    <t>ADICIÓN Y PRÓRROGA AL CONTRATO NRO. 1129-2018 CUYO OBJETO ES:INTERVENTORÍA TÉCNICA, ADMINISTRATIVA, FINANCIERA, JURÍDICA Y AMBIENTAL AL CONTRATO DE CONSTRUCCIÓN DEL COMANDO DE LA POLICÍA METROPOLITANA DE BOGOTÁ - MEBOG</t>
  </si>
  <si>
    <t>1-601-I013_PAS-5% contratos de obra pública</t>
  </si>
  <si>
    <t>ADICIÓN Y PRÓRROGA AL CONTRATO N.863 DE 2019, CUYO OBJETO ES: ADELANTARLA SUPERVISIÓN ARQUITECTÓNICA DURANTE LA ETAPA DE CONSTRUCCIÓN PARA LAPUESTA EN FUNCIONAMIENTO DE LA NUEVA SEDE DEL COMANDO DE LA POLICIAMETROPOLITANA DE BOGOTA MEBOG.</t>
  </si>
  <si>
    <t>863-2019</t>
  </si>
  <si>
    <t>ADICIONAR Y PRÓRROGAR EL CONTRATO NO. 863 - 2019 QUE TIENE COMO OBJETOADELANTAR LA SUPERVISIÓN ARQUITECTONICA DURANTE LA ETAPA DE CONSTRUCCIÓNPARA LA PUESTA EN FUNCIONAMIENTO DE LA NUEVA SEDE DEL COMANDO DE LAPOLICIA METROPOLITANA DE BOGOTÁ MEBOG.</t>
  </si>
  <si>
    <t>PAGO PASIVO EXIGIBLE CONTRATO 1765 CUYO OBJETO ES: REALIZAR EL MANTENIMIENTO PREVENTIVO Y CORRECTIVO DE LAS AERONAVESADSCRITAS AL PROGRAMA DE VIGILANCIA Y SEGURIDAD AÉREA URBANA DENOMINADO“HALCON”; ASI COMO EL EQUIPO MISION.</t>
  </si>
  <si>
    <t>1765-2024</t>
  </si>
  <si>
    <t xml:space="preserve">Saldos de contratos en liquidación </t>
  </si>
  <si>
    <t>PAGO PASIVO EXIGIBLE CONTRATO 1905 DE 2023 QUE TIENE POR OBJETOCONTRATAR LA INTERVENTORÍA TÉCNICA, JURIDICA, FINANCIERA, ADMINISTRIVA YAMBIENTAL PARA LA CONSTRUCCIÓN DE LOS EQUIPAMIENTOS A CARGO DE LA SDSCJ.</t>
  </si>
  <si>
    <t>1903-2023</t>
  </si>
  <si>
    <t>8233 (0304) - Ampliación de equipamientos de justicia con enfoque territorial para la garantía y protección de derechos en Bogotá D.C.</t>
  </si>
  <si>
    <t>ADICIÓN Y PRÓRROGA N°. 1 AL CONTRATO DE INTERVENTORIA N° 177 DE 2016.</t>
  </si>
  <si>
    <t>177 - 2016</t>
  </si>
  <si>
    <t>RECARGA Y MANTENIEMIENTO DE EXTINTORES PARA LAS SEDES DE LA SECRETARÍADISTRITAL DE SEGURIDAD, CONVIVENCIA Y JUSTICIA</t>
  </si>
  <si>
    <t>1818-2023</t>
  </si>
  <si>
    <t>CONTRATAR LA CONSULTORÍA INTEGRAL DE LOS ESTUDIOS, DISEÑOS Y OBTENCIÓNDE LICENCIAS Y PERMISOS REQUERIDOS PARA LA CONSTRUCCIÓN DEL CENTROESPECIAL DE RECLUSIÓN Y CENTRO DE TRANSLADO POR PROTECCIÓN EN LALOCALIDAD DE PUENTE ARANDA.</t>
  </si>
  <si>
    <t>1846 - 2021</t>
  </si>
  <si>
    <t>1898 - 2023</t>
  </si>
  <si>
    <t>CONTRATAR LA CONSTRUCCIÓN DE LOS EQUIPAMIENTOS A CARGO DE LA SDSCJ</t>
  </si>
  <si>
    <t>1905-2023</t>
  </si>
  <si>
    <t>1-601-I034_PAS-Convenios</t>
  </si>
  <si>
    <t>24295-ADICION AL CONTRATO 1831-2023</t>
  </si>
  <si>
    <t>1831-2023</t>
  </si>
  <si>
    <t>25616-ADICIÓN Y PRORROGA 1831 - 2023 OBJETO INTERVENTORÍA INTEGRALADMINISTRATIVA, FINANCIERA, TÉCNICA, CONTABLE, JURÍDICA Y AMBIENTALPARAEL CONTRATO DE MANTENIMIENTO DEL SISTEMA DE VIDEO VIGILANCIA.</t>
  </si>
  <si>
    <t>25149- POR LA CUAL SE DA CUMPLIMIENTO A UNA ORDEN JUDICIAL A FAVOR DEJAQUELINE HERNÁNDEZ HERNÁNDEZ Y OTROS DENTRO DEL PROCESO JUDICIAL DEREPARACIÓN DIRECTA BAJO RADICADO 11001333603320180021301, DE CONFORMIDADCON LO EXPUESTO EN LA RESOLUCION 0309 DEL 06 DE DICIEMBRE DE 2024.</t>
  </si>
  <si>
    <t>15861-ADQUISICIÓN, INSTALACIÓN Y PUESTA EN FUNCIONAMIENTO A TODO COSTO,DE CUATRO (4) AIRES ACONDICIONADOS DE PRECISION PARA DATA CENTER DE LAUAECOB, LO CUAL INCLUYE TODA LA MANO DE OBRA Y MATERIALES REQUERIDOS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</si>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</sst>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d/mmm/yyyy"/>
    <numFmt numFmtId="166" formatCode="_ * #,##0_ ;_ * \-#,##0_ ;_ * &quot;-&quot;??_ ;_ @_ 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1"/>
      <name val="Aptos Narrow"/>
      <family val="2"/>
      <scheme val="minor"/>
    </font>
    <font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2" borderId="0" xfId="0" applyFont="1" applyFill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164" fontId="0" fillId="0" borderId="3" xfId="1" applyNumberFormat="1" applyFont="1" applyBorder="1" applyAlignment="1">
      <alignment vertical="center" wrapText="1"/>
    </xf>
    <xf numFmtId="165" fontId="0" fillId="0" borderId="3" xfId="0" applyNumberFormat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vertical="center" wrapText="1"/>
    </xf>
    <xf numFmtId="166" fontId="6" fillId="2" borderId="0" xfId="0" applyNumberFormat="1" applyFont="1" applyFill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8" fillId="2" borderId="3" xfId="1" applyNumberFormat="1" applyFont="1" applyFill="1" applyBorder="1" applyAlignment="1">
      <alignment vertical="center" wrapText="1"/>
    </xf>
    <xf numFmtId="165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64" fontId="6" fillId="2" borderId="0" xfId="1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govcol.sharepoint.com/sites/PDD_PROYECTOS/Documentos%20compartidos/Repositorio%20Proyectos%20OAP/01.%20Programaci&#243;n/04.%20Anteproyecto/2026/Consolidado%202026.xlsx" TargetMode="External"/><Relationship Id="rId1" Type="http://schemas.openxmlformats.org/officeDocument/2006/relationships/externalLinkPath" Target="/sites/PDD_PROYECTOS/Documentos%20compartidos/Repositorio%20Proyectos%20OAP/01.%20Programaci&#243;n/04.%20Anteproyecto/2026/Consolidado%202026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uby.cruz\Downloads\F-DE-1374%20PLAN%20DE%20ACCI&#211;N-%20SEGUIMIENTO%20DE%20PROYECTOS-SEGPLAN_v2.xlsx" TargetMode="External"/><Relationship Id="rId1" Type="http://schemas.openxmlformats.org/officeDocument/2006/relationships/externalLinkPath" Target="/Users/ruby.cruz/Downloads/F-DE-1374%20PLAN%20DE%20ACCI&#211;N-%20SEGUIMIENTO%20DE%20PROYECTOS-SEGPLA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"/>
      <sheetName val="Consolidado_Metas y recursos"/>
      <sheetName val="ConsolidadCostos por entregable"/>
      <sheetName val="Costos por entregable"/>
      <sheetName val="Lista de datos"/>
      <sheetName val="consolidado anteproyecto"/>
      <sheetName val="PMR 1"/>
      <sheetName val="consolidado anteproyecto (2)"/>
      <sheetName val="TABLA DINAMICA"/>
      <sheetName val="FUENTES"/>
      <sheetName val="escenario 2"/>
      <sheetName val="escenario 3"/>
      <sheetName val="TABLA CONSOLIDADA"/>
      <sheetName val="Hoja2"/>
      <sheetName val="DinamicaPAA"/>
      <sheetName val="TD PMR"/>
      <sheetName val="TD Empleos"/>
      <sheetName val="escenario 4"/>
      <sheetName val="Metas y recursos"/>
      <sheetName val="FUENTES 2026"/>
      <sheetName val="SIFCO"/>
      <sheetName val="Hoja1"/>
      <sheetName val="total por fuentes"/>
      <sheetName val="PAA Andrés"/>
      <sheetName val="PAA cuota ajustada"/>
      <sheetName val="PMR Cuota ajustada"/>
      <sheetName val="PAA cuota global"/>
      <sheetName val="PAA ver 1,4 bilones"/>
      <sheetName val="rezago"/>
      <sheetName val="PasivosExigibles"/>
      <sheetName val="PMR"/>
      <sheetName val="PMRv1"/>
      <sheetName val="Territorializacion"/>
    </sheetNames>
    <sheetDataSet>
      <sheetData sheetId="0">
        <row r="2">
          <cell r="B2" t="str">
            <v>8177 (0290) - Fortalecimiento de capacidades operativas de vigilancia policial, funciones militares y otras de apoyo a la seguridad la convivencia y la justicia en Bogotá D.C.</v>
          </cell>
          <cell r="BP2" t="str">
            <v>Infraestructura</v>
          </cell>
          <cell r="BQ2" t="str">
            <v>01. Construcción, adecuación y ampliación de infraestructura propia del sector.</v>
          </cell>
          <cell r="BU2" t="str">
            <v>0. Adquisiciones</v>
          </cell>
          <cell r="BW2" t="str">
            <v>AO</v>
          </cell>
          <cell r="CG2" t="str">
            <v>Concurso de méritos abierto</v>
          </cell>
        </row>
        <row r="3">
          <cell r="B3" t="str">
            <v>8180 (0292) - Fortalecimiento de la Gestión Integral de la Seguridad en la Región Metropolitana Bogotá D.C</v>
          </cell>
          <cell r="BP3" t="str">
            <v>Infraestructura</v>
          </cell>
          <cell r="BQ3" t="str">
            <v>02. Adquisición de infraestructura propia del sector.</v>
          </cell>
          <cell r="BU3" t="str">
            <v>1. Construcción</v>
          </cell>
          <cell r="BW3" t="str">
            <v>PC</v>
          </cell>
          <cell r="CG3" t="str">
            <v>Concurso de méritos con precalificación</v>
          </cell>
        </row>
        <row r="4">
          <cell r="B4" t="str">
            <v>8189 (0294) - Recuperación de la seguridad de los entornos comerciales, industriales y residenciales a partir de la articulación de esfuerzos de seguridad pública en Bogotá D.C</v>
          </cell>
          <cell r="BP4" t="str">
            <v>Infraestructura</v>
          </cell>
          <cell r="BQ4" t="str">
            <v>03. Mejoramiento y mantenimiento de infraestructura propia del sector.</v>
          </cell>
          <cell r="BU4" t="str">
            <v>2. Mantenimiento</v>
          </cell>
          <cell r="BW4" t="str">
            <v>PCC</v>
          </cell>
          <cell r="CG4" t="str">
            <v>Contratación directa.</v>
          </cell>
        </row>
        <row r="5">
          <cell r="B5" t="str">
            <v>8214 (0296) - Fortalecimiento de las capacidades del Sistema de operación y Tecnológico del C4 en Bogotá D.C.</v>
          </cell>
          <cell r="BP5" t="str">
            <v>Infraestructura</v>
          </cell>
          <cell r="BQ5" t="str">
            <v>04. Construcción, adecuación y ampliación de infraestructura administrativa.</v>
          </cell>
          <cell r="BU5" t="str">
            <v>3. Contrato Interadministrativo</v>
          </cell>
          <cell r="BW5" t="str">
            <v>SP</v>
          </cell>
          <cell r="CG5" t="str">
            <v xml:space="preserve">Contratación directa. (con ofertas) </v>
          </cell>
        </row>
        <row r="6">
          <cell r="B6" t="str">
            <v>8224 (0293) - Desarrollo de las Estrategias para la Implementación del Sistema Distrital de Apropiación del Código Nacional de Seguridad y Convivencia Ciudadana en Bogotá D.C.</v>
          </cell>
          <cell r="BP6" t="str">
            <v>Infraestructura</v>
          </cell>
          <cell r="BQ6" t="str">
            <v>05. Adquisición de infraestructura administrativa.</v>
          </cell>
          <cell r="BU6" t="str">
            <v>4. Convenio</v>
          </cell>
          <cell r="BW6" t="str">
            <v>VF</v>
          </cell>
          <cell r="CG6" t="str">
            <v>Contratación régimen especial - Banco multilateral y organismos multilaterales</v>
          </cell>
        </row>
        <row r="7">
          <cell r="B7" t="str">
            <v>8226 (0295) - Modernización del Sistema Distrital de Justicia para el establecimiento de servicios funcionales de acceso a la justicia y de resolución de conflictos en Bogotá D.C.</v>
          </cell>
          <cell r="BP7" t="str">
            <v>Infraestructura</v>
          </cell>
          <cell r="BQ7" t="str">
            <v>06. Mejoramiento y mantenimiento de infraestructura administrativa.</v>
          </cell>
          <cell r="BU7" t="str">
            <v>5. CPS  Directa (OPS)</v>
          </cell>
          <cell r="CG7" t="str">
            <v>Contratación régimen especial - Enajenación de bienes para intermediarios idóneos</v>
          </cell>
        </row>
        <row r="8">
          <cell r="B8" t="str">
            <v>8227 (0315) - Desarrollo de un sistema de información integrado y de gestión del conocimiento para el análisis estratégico en el Sector Seguridad, Convivencia y Justicia en Bogotá D.C.</v>
          </cell>
          <cell r="BP8" t="str">
            <v>Dotación</v>
          </cell>
          <cell r="BQ8" t="str">
            <v>01. Adquisición y/o producción de equipos, materiales, suministros y servicios propios del sector.</v>
          </cell>
          <cell r="BU8" t="str">
            <v>6. CPS - Contratación Directa (Diferente a OPS)</v>
          </cell>
          <cell r="CG8" t="str">
            <v>Contratación régimen especial - Régimen especial</v>
          </cell>
        </row>
        <row r="9">
          <cell r="B9" t="str">
            <v xml:space="preserve">8229 (0312) - Fortalecimiento del pie de fuerza policial y de la gestión territorial para la Convivencia y Seguridad en Bogotá D.C.			</v>
          </cell>
          <cell r="BP9" t="str">
            <v>Dotación</v>
          </cell>
          <cell r="BQ9" t="str">
            <v>02. Mantenimiento de equipos, materiales, suministros y servicios propios del sector.</v>
          </cell>
          <cell r="BU9" t="str">
            <v>7. CPS – Proceso de Selección</v>
          </cell>
          <cell r="CG9" t="str">
            <v>Contratación régimen especial - Selección de comisionista</v>
          </cell>
        </row>
        <row r="10">
          <cell r="B10" t="str">
            <v>8230 (0314) - Fortalecimiento de la Gestión Administrativa y Operativa de la Secretaría Distrital de Seguridad, Convivencia y Justicia en Bogotá D.C.</v>
          </cell>
          <cell r="BP10" t="str">
            <v>Dotación</v>
          </cell>
          <cell r="BQ10" t="str">
            <v>03. Adquisición de equipos, materiales, suministros y servicios administrativos.</v>
          </cell>
          <cell r="BU10" t="str">
            <v>8. Interventoría</v>
          </cell>
          <cell r="CG10" t="str">
            <v>Contratación régimen especial (con ofertas) - Banco multilateral y organismos multilaterales</v>
          </cell>
        </row>
        <row r="11">
          <cell r="B11" t="str">
            <v>8231 (0306) - Ampliación de las capacidades del Programa Distrital de Justicia Juvenil Restaurativa en Bogotá D.C.</v>
          </cell>
          <cell r="BP11" t="str">
            <v>Dotación</v>
          </cell>
          <cell r="BQ11" t="str">
            <v>04. Mantenimiento de equipos, materiales, suministros y servicios administrativos.</v>
          </cell>
          <cell r="BU11" t="str">
            <v>9. Póliza - Seguros - ARL</v>
          </cell>
          <cell r="CG11" t="str">
            <v>Contratación régimen especial (con ofertas) - Enajenación de bienes para intermediarios idóneos</v>
          </cell>
        </row>
        <row r="12">
          <cell r="B12" t="str">
            <v>8233 (0304) - Ampliación de equipamientos de justicia con enfoque territorial para la garantía y protección de derechos en Bogotá D.C.</v>
          </cell>
          <cell r="BP12" t="str">
            <v>Dotación</v>
          </cell>
          <cell r="BQ12" t="str">
            <v>06. Gastos operativos.</v>
          </cell>
          <cell r="BU12" t="str">
            <v>10. Otros</v>
          </cell>
          <cell r="CG12" t="str">
            <v>Contratación régimen especial (con ofertas) - Régimen especial</v>
          </cell>
        </row>
        <row r="13">
          <cell r="B13" t="str">
            <v>8234 (0305) - Implementación de un modelo de gestión carcelario y de detención con enfoque restaurativo para la población privada de la libertad y pospenada en Bogotá D.C.</v>
          </cell>
          <cell r="BP13" t="str">
            <v>Dotación</v>
          </cell>
          <cell r="BQ13" t="str">
            <v>07. Semovientes</v>
          </cell>
          <cell r="BU13" t="str">
            <v>11. Estudios y diseños</v>
          </cell>
          <cell r="CG13" t="str">
            <v>Contratación régimen especial (con ofertas) - Selección de comisionista</v>
          </cell>
        </row>
        <row r="14">
          <cell r="BP14" t="str">
            <v>Recurso Humano</v>
          </cell>
          <cell r="BQ14" t="str">
            <v>01. Divulgación, asistencia técnica y capacitación de la población.</v>
          </cell>
          <cell r="BU14" t="str">
            <v>12. Pasivos - sentencias</v>
          </cell>
          <cell r="CG14" t="str">
            <v>Licitación pública</v>
          </cell>
        </row>
        <row r="15">
          <cell r="BP15" t="str">
            <v>Recurso Humano</v>
          </cell>
          <cell r="BQ15" t="str">
            <v>02. Protección y bienestar social de la población.</v>
          </cell>
          <cell r="BU15" t="str">
            <v>13. Servicios públicos</v>
          </cell>
          <cell r="CG15" t="str">
            <v>Licitación pública (Obra pública)</v>
          </cell>
        </row>
        <row r="16">
          <cell r="BP16" t="str">
            <v>Recurso Humano</v>
          </cell>
          <cell r="BQ16" t="str">
            <v>03. Gastos de personal.</v>
          </cell>
          <cell r="CG16" t="str">
            <v>Mínima cuantía</v>
          </cell>
        </row>
        <row r="17">
          <cell r="BP17" t="str">
            <v>Recurso Humano</v>
          </cell>
          <cell r="BQ17" t="str">
            <v>04. Gastos de personal operativo.</v>
          </cell>
          <cell r="CG17" t="str">
            <v>No aplica</v>
          </cell>
        </row>
        <row r="18">
          <cell r="BP18" t="str">
            <v>Investigación y Estudios</v>
          </cell>
          <cell r="BQ18" t="str">
            <v>01. Investigación básica aplicada y estudios propios del sector.</v>
          </cell>
          <cell r="CG18" t="str">
            <v>Selección abreviada - acuerdo marco</v>
          </cell>
        </row>
        <row r="19">
          <cell r="BP19" t="str">
            <v>Investigación y Estudios</v>
          </cell>
          <cell r="BQ19" t="str">
            <v>02. Preinversión.</v>
          </cell>
          <cell r="CG19" t="str">
            <v>Selección Abreviada de Menor Cuantía sin Manifestación de Interés</v>
          </cell>
        </row>
        <row r="20">
          <cell r="J20" t="str">
            <v>0294</v>
          </cell>
          <cell r="N20" t="str">
            <v>818901 (029401) - Diseñar e implementar 10 Plan(es) para mitigar los factores de riesgo que inciden en la ocurrencia de hechos de violencias y delitos contra poblaciones vulnerables inlcuyendo aquellos relacionados con el microtráfico en entornos escolares del Distrito.</v>
          </cell>
          <cell r="BP20" t="str">
            <v>Investigación y Estudios</v>
          </cell>
          <cell r="BQ20" t="str">
            <v>03. Levantamiento y/o actualización de información</v>
          </cell>
          <cell r="CG20" t="str">
            <v>Selección abreviada menor cuantía</v>
          </cell>
        </row>
        <row r="21">
          <cell r="J21" t="str">
            <v>0294</v>
          </cell>
          <cell r="N21" t="str">
            <v>818902 (029402) - Diseñar e implementar 1 Estrategia(s) pedagógica con enfoque de género, para la prevención de violencias y delitos contra poblaciones vulnerables.</v>
          </cell>
          <cell r="BP21" t="str">
            <v>Administración Institucional</v>
          </cell>
          <cell r="BQ21" t="str">
            <v>01. Asistencia técnica, divulgación, capacitación de funcionarios del Distrito para apoyo a la administración distrital.</v>
          </cell>
          <cell r="CG21" t="str">
            <v>Selección abreviada subasta inversa</v>
          </cell>
        </row>
        <row r="22">
          <cell r="J22" t="str">
            <v>0294</v>
          </cell>
          <cell r="N22" t="str">
            <v>818903 (029403) - Transformar 19 Espacio(s) con vulnerabilidades de seguridad, a través de un modelo de intervención territorial orientado a la articulación de las organismos de seguridad y justicia, el gobierno distrital, sector privado y las y los ciudadanos.</v>
          </cell>
          <cell r="BP22" t="str">
            <v>Administración Institucional</v>
          </cell>
          <cell r="BQ22" t="str">
            <v>02. Administración, control y organización institucional para apoyo a la gestión del Distrito.</v>
          </cell>
        </row>
        <row r="23">
          <cell r="J23" t="str">
            <v>0294</v>
          </cell>
          <cell r="N23" t="str">
            <v>818904 (029404) - Diseñar e implementar 1 Plan(es) de intervención, aseguramiento y consolidación para la transformación de los territorios priorizados con enfoque de género.</v>
          </cell>
          <cell r="BP23" t="str">
            <v>Administración Institucional</v>
          </cell>
          <cell r="BQ23" t="str">
            <v>03. Atención, control y organización institucional para apoyo a la gestión del Distrito.</v>
          </cell>
        </row>
        <row r="24">
          <cell r="J24" t="str">
            <v>0294</v>
          </cell>
          <cell r="N24" t="str">
            <v>818905 (029405) - Diseñar e implementar 1 Plan(es) de participación y corresponsabilidad ciudadana para la gestión comunitaria de la seguridad y la convivencia.</v>
          </cell>
          <cell r="BP24" t="str">
            <v>Administración Institucional</v>
          </cell>
          <cell r="BQ24" t="str">
            <v>04. Coordinación, administración, promoción y/o seguimiento de cooperación técnica y/o financiera para apoyo a la administración del Distrito.</v>
          </cell>
        </row>
        <row r="25">
          <cell r="J25" t="str">
            <v>0294</v>
          </cell>
          <cell r="N25" t="str">
            <v>818906 (029406) - Diseñar e implementar 1 Estrategia(s) de prevención e intervención para los delitos y violencias contra las mujeres.</v>
          </cell>
          <cell r="BP25" t="str">
            <v>Administración Institucional</v>
          </cell>
          <cell r="BQ25" t="str">
            <v>05. Eventos institucionales.</v>
          </cell>
        </row>
        <row r="26">
          <cell r="J26" t="str">
            <v>0293</v>
          </cell>
          <cell r="N26" t="str">
            <v>822401 (029301) - Fortalecer el 100 Porciento de las herramientas para la gestión de comparendos por convivencia a través de espacios virtuales y presenciales.</v>
          </cell>
          <cell r="BP26" t="str">
            <v>Administración Institucional</v>
          </cell>
          <cell r="BQ26" t="str">
            <v>06. Recompensas.</v>
          </cell>
        </row>
        <row r="27">
          <cell r="J27" t="str">
            <v>0293</v>
          </cell>
          <cell r="N27" t="str">
            <v>822402 (029302) - Fortalecer el 100 Porciento del modelo de articulación interinstitucional que acerca los servicios de gobierno en calle en puntos concretos de la ciudad bajo lineamientos de la alcaldía.</v>
          </cell>
          <cell r="BP27" t="str">
            <v>Tecnología</v>
          </cell>
          <cell r="BQ27" t="str">
            <v>01 Adquisición de TIC de los organismos de respuesta de emergencia, seguridad y de apoyo del C4</v>
          </cell>
        </row>
        <row r="28">
          <cell r="J28" t="str">
            <v>0293</v>
          </cell>
          <cell r="N28" t="str">
            <v>822403 (029303) - Fortalecer el 100 Porciento del portafolio de servicios y las rutas de atención al ciudadano entre las entidades que aplican la Ley 1801 de 2016.</v>
          </cell>
          <cell r="BP28" t="str">
            <v>Tecnología</v>
          </cell>
          <cell r="BQ28" t="str">
            <v>02 Tecnología y sistemas de información asociados al fortalecimiento de las capacidades operativas de seguridad, convivencia y justicia (Misional o de carácter estratégico).</v>
          </cell>
        </row>
        <row r="29">
          <cell r="J29" t="str">
            <v>0293</v>
          </cell>
          <cell r="N29" t="str">
            <v>822404 (029304) - Implementar el 100 Porciento de las jornadas pedagógicas y comunitarias, que fomenten corresponsabilidad en el uso del espacio y bienes públicos, respeto por el ambiente y la conservación del patrimonio cultural.</v>
          </cell>
          <cell r="BP29" t="str">
            <v>Tecnología</v>
          </cell>
          <cell r="BQ29" t="str">
            <v>03 Adquisición de TIC requerido por las diferentes autoridades de seguridad, convivencia y acceso a la justicia.</v>
          </cell>
        </row>
        <row r="30">
          <cell r="J30" t="str">
            <v>0293</v>
          </cell>
          <cell r="N30" t="str">
            <v>822405 (029305) - Desarrollar 1200 Intervención(es) para promover la gestión de conflictos , construcción de acuerdos, cuidado y apropiación social por el espacio público y el ambiente.</v>
          </cell>
          <cell r="BP30" t="str">
            <v>Tecnología</v>
          </cell>
          <cell r="BQ30" t="str">
            <v>04 Adquisición de TIC, equipos de cómputo para el fortalecimiento institucional</v>
          </cell>
        </row>
        <row r="31">
          <cell r="J31" t="str">
            <v>0293</v>
          </cell>
          <cell r="N31" t="str">
            <v>822406 (029306) - Desarrollar 1 Modelo(s) para la generación de vínculos entre actores que promuevan la sostenibilidad de iniciativas proclives a la convivencia.</v>
          </cell>
          <cell r="BP31" t="str">
            <v>Tecnología</v>
          </cell>
          <cell r="BQ31" t="str">
            <v>05 Licenciamiento</v>
          </cell>
        </row>
        <row r="32">
          <cell r="J32" t="str">
            <v>0290</v>
          </cell>
          <cell r="N32" t="str">
            <v>817701 (029001) - Desarrollar 1 Estrategia(s) de bienestar e Incentivos al personal Uniformado</v>
          </cell>
          <cell r="BP32" t="str">
            <v>Tecnología</v>
          </cell>
          <cell r="BQ32" t="str">
            <v>06 Suscripción de software de gestión administrativa</v>
          </cell>
        </row>
        <row r="33">
          <cell r="J33" t="str">
            <v>0290</v>
          </cell>
          <cell r="N33" t="str">
            <v>817702 (029002) - Desarrollar 1 Plan(es) para organismos de seguridad y justicia</v>
          </cell>
          <cell r="BP33" t="str">
            <v>Tecnología</v>
          </cell>
          <cell r="BQ33" t="str">
            <v>07 Seguridad de la información y protección de datos para sistemas de gestión institucional</v>
          </cell>
        </row>
        <row r="34">
          <cell r="J34" t="str">
            <v>0290</v>
          </cell>
          <cell r="N34" t="str">
            <v>817703 (029003) - Desarrollar 1 Estrategia(s) de dotación a los organismos de seguridad y justicia</v>
          </cell>
        </row>
        <row r="35">
          <cell r="J35" t="str">
            <v>0290</v>
          </cell>
          <cell r="N35" t="str">
            <v>817704 (029004) - Desarrollar 1 Plan(es) de mejoramiento de los organismos de seguridad con énfasis en tecnología, para proyectar su crecimiento y avanzar hacia la anticipación y la respuesta oportuna y efectiva a incidentes complejos o de alto impacto.</v>
          </cell>
        </row>
        <row r="36">
          <cell r="J36" t="str">
            <v>0290</v>
          </cell>
          <cell r="N36" t="str">
            <v>817705 (029005) - Mantener el 100 Porciento de la gestión administrativa del fondo de seguridad</v>
          </cell>
        </row>
        <row r="37">
          <cell r="J37" t="str">
            <v>0292</v>
          </cell>
          <cell r="N37" t="str">
            <v>818001 (029201) - Implementar 120 Intervención(es) conjuntas de alto impacto en áreas identificadas como críticas por la presencia de estructuras criminales.</v>
          </cell>
        </row>
        <row r="38">
          <cell r="J38" t="str">
            <v>0292</v>
          </cell>
          <cell r="N38" t="str">
            <v>818002 (029202) - Coordinar y participar 1410 Acción(es) policivo-administrativas para identificar y afectar mercados ilegales.</v>
          </cell>
        </row>
        <row r="39">
          <cell r="J39" t="str">
            <v>0292</v>
          </cell>
          <cell r="N39" t="str">
            <v>818003 (029203) - Desarrollar e implementar 1 Metodología(s) para el intercambio y unificación de información que aporte a la afectación, desmantelamiento y comprensión de estructuras criminales.</v>
          </cell>
        </row>
        <row r="40">
          <cell r="J40" t="str">
            <v>0292</v>
          </cell>
          <cell r="N40" t="str">
            <v>818004 (029204) - Diseñar e implementar 1 Estrategia(s) de difusión de información relevante sobre el accionar de las estructuras criminales, con el fin de promover la cultura de autoprotección.</v>
          </cell>
        </row>
        <row r="41">
          <cell r="J41" t="str">
            <v>0292</v>
          </cell>
          <cell r="N41" t="str">
            <v>818005 (029205) - Realizar 1 Documento(s) de desarrollo normativo y de gobernanza que permita diseñar el primer plan integral de seguridad, convivencia y justicia en el marco de la región metropolitana Bogotá - Cundinamarca.</v>
          </cell>
        </row>
        <row r="42">
          <cell r="J42" t="str">
            <v>0292</v>
          </cell>
          <cell r="N42" t="str">
            <v>818006 (029206) - Realizar 1 Modelo(s) de protección de la infraestructura crítica y activos ambientales de la región metropolitana Bogotá ¿ Cundinamarca.</v>
          </cell>
        </row>
        <row r="43">
          <cell r="J43" t="str">
            <v>0296</v>
          </cell>
          <cell r="N43" t="str">
            <v>821401 (029601) - Implementar 1 Plan(es) de analítica de datos para el sistema del Centro de Comando, Control y Computo - C4</v>
          </cell>
        </row>
        <row r="44">
          <cell r="J44" t="str">
            <v>0296</v>
          </cell>
          <cell r="N44" t="str">
            <v>821402 (029602) - Incrementar el 50 Porciento de la cobertura del sistema de video vigilancia en el territorio urbano Distrital</v>
          </cell>
        </row>
        <row r="45">
          <cell r="J45" t="str">
            <v>0296</v>
          </cell>
          <cell r="N45" t="str">
            <v>821403 (029603) - Modernizar 1 Sistema(s) de radio troncalizado para servicios de seguridad de la Ciudad</v>
          </cell>
        </row>
        <row r="46">
          <cell r="J46" t="str">
            <v>0296</v>
          </cell>
          <cell r="N46" t="str">
            <v>821404 (029604) - Realizar el 100 Porciento del mantenimiento de los componentes tecnológicos existentes</v>
          </cell>
        </row>
        <row r="47">
          <cell r="J47" t="str">
            <v>0296</v>
          </cell>
          <cell r="N47" t="str">
            <v>821405 (029605) - Construir y dotar 1 Equipamiento(s) nuevo para la antención del Cenrto de comando, control, comunicaciones y computo de Bogotá</v>
          </cell>
        </row>
        <row r="48">
          <cell r="J48" t="str">
            <v>0296</v>
          </cell>
          <cell r="N48" t="str">
            <v>821406 (029606) - Renovar 1 Modelo(s) de comando, control del sistema C4</v>
          </cell>
        </row>
        <row r="49">
          <cell r="J49" t="str">
            <v>0295</v>
          </cell>
          <cell r="N49" t="str">
            <v>822601 (029501) - Desarrollar el 100 Porciento de una estrategia de estructuración del Sistema Distrital de Justicia y Sistemas Locales de Justicia, orientada a facilitar la coordinación de esfuerzos y la colaboración en la prestación de servicios de justicia en el Distrito</v>
          </cell>
        </row>
        <row r="50">
          <cell r="J50" t="str">
            <v>0295</v>
          </cell>
          <cell r="N50" t="str">
            <v>822602 (029502) - Desarrollar el 100 Porciento de una estrategia de fortalecimiento y articulación de los Métodos de Resolución de Conflictos y la justicia no formal y comunitaria en el marco del Sistema Distrital de Justicia</v>
          </cell>
        </row>
        <row r="51">
          <cell r="J51" t="str">
            <v>0295</v>
          </cell>
          <cell r="N51" t="str">
            <v>822603 (029503) - Desarrollar el 100 Porciento de un modelo para el fortalecimiento de las capacidades, canales y servicios territoriales y diferenciales de acceso a la justicia, y de protección de derechos</v>
          </cell>
        </row>
        <row r="52">
          <cell r="J52" t="str">
            <v>0295</v>
          </cell>
          <cell r="N52" t="str">
            <v>822604 (029504) - Desarrollar el 100 Porciento de una estrategia para la efectiva aplicación de los medios policivos de protección y fortalecimiento de las capacidades institucionales para la operación de los Centros de Traslado por Protección</v>
          </cell>
        </row>
        <row r="53">
          <cell r="J53" t="str">
            <v>0295</v>
          </cell>
          <cell r="N53" t="str">
            <v>822605 (029505) - Diseñar y aplicar el 100 Porciento de un plan de pedagogía y difusión de los servicios de acceso a la justicia y de resolución de conflictos en el marco del Sistema Distrital de Justicia</v>
          </cell>
        </row>
        <row r="54">
          <cell r="J54" t="str">
            <v>0295</v>
          </cell>
          <cell r="N54" t="str">
            <v>822606 (029506) - Desarrollar el 100 Porciento de una estrategia de fortalecimiento de las capacidades institucionales en materia de acceso a la justicia y de resolución de conflictos</v>
          </cell>
        </row>
        <row r="55">
          <cell r="J55" t="str">
            <v>0306</v>
          </cell>
          <cell r="N55" t="str">
            <v>823101 (030601) - Diseñar e implementar el 100 Porciento de nuevas rutas de atención del Programa Distrital de Justicia Juvenil Restaurativa</v>
          </cell>
        </row>
        <row r="56">
          <cell r="J56" t="str">
            <v>0306</v>
          </cell>
          <cell r="N56" t="str">
            <v>823102 (030602) - Mantener el 100 Porciento de los programas y estrategias implementadas para la atención en el marco del SRPA y el fortalecimiento de las capacidades comunitarias para la convivencia y la prevención del delito</v>
          </cell>
        </row>
        <row r="57">
          <cell r="J57" t="str">
            <v>0306</v>
          </cell>
          <cell r="N57" t="str">
            <v>823103 (030603) - Diseñar e implementar 1 Programa(s) de atención integral en equipamientos relacionados con el Sistema de Responsabilidad Penal Adolescente</v>
          </cell>
        </row>
        <row r="58">
          <cell r="J58" t="str">
            <v>0306</v>
          </cell>
          <cell r="N58" t="str">
            <v>823104 (030604) - Diseñar e implementar 1 Estrategia(s) de acompañamiento a jóvenes sancionados con medidas no privativas de la libertad en el marco del Sistema de Responsabilidad Penal Adolescente</v>
          </cell>
        </row>
        <row r="59">
          <cell r="J59" t="str">
            <v>0306</v>
          </cell>
          <cell r="N59" t="str">
            <v>823105 (030605) - Diseñar e implementar 1 Estrategia(s) de construcción conjunta de protocolos o procedimientos que estandaricen la remisión de casos a los programas de justicia restaurativa y terapéutica</v>
          </cell>
        </row>
        <row r="60">
          <cell r="J60" t="str">
            <v>0304</v>
          </cell>
          <cell r="N60" t="str">
            <v>823301 (030401) - Habilitar 3 Casa(s) móviles o fijas para garantizar el acceso a la justicia de los ciudadanos en el distrito capital</v>
          </cell>
        </row>
        <row r="61">
          <cell r="J61" t="str">
            <v>0304</v>
          </cell>
          <cell r="N61" t="str">
            <v>823302 (030402) - Habilitar 2 Centro(s) para la aplicación de medios de Traslado por Protección</v>
          </cell>
        </row>
        <row r="62">
          <cell r="J62" t="str">
            <v>0304</v>
          </cell>
          <cell r="N62" t="str">
            <v>823303 (030403) - Habilitar 2 Equipamiento(s) para la puesta en funcionamiento de los centros integrales de justicia para la ciudad</v>
          </cell>
        </row>
        <row r="63">
          <cell r="J63" t="str">
            <v>0304</v>
          </cell>
          <cell r="N63" t="str">
            <v>823304 (030404) - Habilitar 1 Equipamiento(s) de justicia para prestar los servicios de justicia penal, de investigación y judicialización de delitos y/o detención de privados de la libertad</v>
          </cell>
        </row>
        <row r="64">
          <cell r="J64" t="str">
            <v>0304</v>
          </cell>
          <cell r="N64" t="str">
            <v>823305 (030405) - Implementar el 100 Porciento de la segunda fase para los estudios y diseños y construcción y puesta en funcionamiento de la carcel distrital II</v>
          </cell>
        </row>
        <row r="65">
          <cell r="J65" t="str">
            <v>0304</v>
          </cell>
          <cell r="N65" t="str">
            <v>823306 (030406) - Construir y dotar 1 Equipamiento(s) para la detención transitoria o atención de personas privadas de la libertad</v>
          </cell>
        </row>
        <row r="66">
          <cell r="J66" t="str">
            <v>0305</v>
          </cell>
          <cell r="N66" t="str">
            <v>823401 (030501) - Garantizar al 100 Porciento de la población Privada de la libertad sus condiciones de vida digna y respeto a los derechos humanos en los establecimientos carcelarios y centros de detención</v>
          </cell>
        </row>
        <row r="67">
          <cell r="J67" t="str">
            <v>0305</v>
          </cell>
          <cell r="N67" t="str">
            <v>823402 (030502) - Diseñar y aplicar 100 Modelo(s) del modelo de Atención Restaurativo para la gestión de programas, estrategias y esquemas de coordinación para la atención especializada de personas privadas de la libertad</v>
          </cell>
        </row>
        <row r="68">
          <cell r="J68" t="str">
            <v>0305</v>
          </cell>
          <cell r="N68" t="str">
            <v>823403 (030503) - Diseñar y aplicar 1 Estrategia(s) de fortalecimiento a la calidad y estándares de los establecimientos carcelarios y centros de detención con enfoque restaurativo</v>
          </cell>
        </row>
        <row r="69">
          <cell r="J69" t="str">
            <v>0305</v>
          </cell>
          <cell r="N69" t="str">
            <v>823404 (030504) - Ampliar 1 Programa(s) de Justicia Restaurativa para Adultos implementando sus rutas de atención existentes y creando nuevas rutas</v>
          </cell>
        </row>
        <row r="70">
          <cell r="J70" t="str">
            <v>0305</v>
          </cell>
          <cell r="N70" t="str">
            <v>823405 (030505) - Atender al 100 Porciento de la población Privada de la libertad en centros de detención transitoria, a través de los bienes y servicios para proveer condiciones de vida digna y respeto a los derechos humanos, con enfoque restaurativo</v>
          </cell>
        </row>
        <row r="71">
          <cell r="J71" t="str">
            <v>0305</v>
          </cell>
          <cell r="N71" t="str">
            <v>823406 (030506) - Diseñar y aplicar 1 Modelo(s) de atención con enfoque restaurativo para las personas pospenadas y posegresadas</v>
          </cell>
        </row>
        <row r="72">
          <cell r="J72" t="str">
            <v>0305</v>
          </cell>
          <cell r="N72" t="str">
            <v>823407 (030507) - Atender 2750 Adulto(s) pospenados y posegresados para la generación de oportunidades de inclusión social y productiva desde la disminución de factores de riesgo frente al delito</v>
          </cell>
        </row>
        <row r="73">
          <cell r="J73" t="str">
            <v>0312</v>
          </cell>
          <cell r="N73" t="str">
            <v>822902 (031202) - Construir e implementar 1 Modelo(s) de atención territorial a conflictividades relacionadas con el uso y disfrute del espacio público</v>
          </cell>
        </row>
        <row r="74">
          <cell r="J74" t="str">
            <v>0312</v>
          </cell>
          <cell r="N74" t="str">
            <v>822903 (031201) - Aumentar en 2000 uniformados para la prevención del delito, vigilancia y control</v>
          </cell>
        </row>
        <row r="75">
          <cell r="J75" t="str">
            <v>0312</v>
          </cell>
          <cell r="N75" t="str">
            <v>822904 (031203) - Implementar el 100% del modelo de articulación de la oferta institucional para la atención e intervención de lugares focalizados por la Secretaría Distrital de Seguridad, Convivencia y Justicia ante situaciones que afecten la convivencia y seguridad ciudadana.</v>
          </cell>
        </row>
        <row r="76">
          <cell r="J76" t="str">
            <v>0314</v>
          </cell>
          <cell r="N76" t="str">
            <v>823001 (031401) - Implementar el 100 Porciento de la optimización institucional para el mejoramiento de la gestión y el desempeño de la Entidad</v>
          </cell>
        </row>
        <row r="77">
          <cell r="J77" t="str">
            <v>0314</v>
          </cell>
          <cell r="N77" t="str">
            <v>823004 (031404) - Proveer el 100 Porciento de los servicios administrativos necesarios para la operación y funcionamiento de la entidad con debida oportunidad</v>
          </cell>
        </row>
        <row r="78">
          <cell r="J78" t="str">
            <v>0314</v>
          </cell>
          <cell r="N78" t="str">
            <v>823005 (031405) - Realizar el 100 Porciento del servicio de mantenimiento locativo y dotación (infraestructura) de las sedes al servicio de la SDSCJ.</v>
          </cell>
        </row>
        <row r="79">
          <cell r="J79" t="str">
            <v>0314</v>
          </cell>
          <cell r="N79" t="str">
            <v>823006 (031406) - Desarrollar el 100 Porciento de la estrategia para mejorar la oportunidad y calidad de la información institucional en los sistemas de información y servicios ciudadanos digitales de la Entidad.</v>
          </cell>
        </row>
        <row r="80">
          <cell r="J80" t="str">
            <v>0314</v>
          </cell>
          <cell r="N80" t="str">
            <v>823007 (031407) - Mantener el 100 Porciento de la disponibilidad en la infraestructura tecnológica para soportar las soluciones tecnológicas que apoyan los procesos de la Entidad.</v>
          </cell>
        </row>
        <row r="81">
          <cell r="J81" t="str">
            <v>0314</v>
          </cell>
          <cell r="N81" t="str">
            <v>823008 (031403) - Desarrollar el 100 Porciento de los procesos de gestión del conocimiento orientados al procesamiento y analítica de datos, investigación, producción de documentos y análisis de información estratégica</v>
          </cell>
        </row>
        <row r="82">
          <cell r="J82" t="str">
            <v>0314</v>
          </cell>
          <cell r="N82" t="str">
            <v>823009 (031402) - Elaborar e implementar el 100 Porciento de la estrategia de mejoramiento de la gestión y el desempeño institucional en el marco del Modelo Integrado de Planeación y Gestión.</v>
          </cell>
        </row>
        <row r="83">
          <cell r="J83" t="str">
            <v>0315</v>
          </cell>
          <cell r="N83" t="str">
            <v>822701 (031501) - Construir y mantener 1 Sistema(s) para gestionar información que permita el monitoreo y evaluación de planes, programas, estrategias y proyectos desarrollados en seguridad Convivencia y Justicia</v>
          </cell>
        </row>
        <row r="84">
          <cell r="J84" t="str">
            <v>0315</v>
          </cell>
          <cell r="N84" t="str">
            <v>822702 (031502) - Crear y mantener 1 Observatorio(s) de sector seguridad para hacer seguimiento y análisis cualitativo y cuantitativo de las cifras de delitos.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ferencias"/>
      <sheetName val="BaseTareas"/>
      <sheetName val="BaseMetasPDD"/>
      <sheetName val="BaseActividades"/>
      <sheetName val="Actividad Proyecto"/>
      <sheetName val="Cumplimiento PDD"/>
      <sheetName val="Tareas"/>
      <sheetName val="Territorializacion"/>
      <sheetName val="PMR"/>
      <sheetName val="Lineamientos PMR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4F315-20F8-48E4-BDA7-0E96F0FC72BC}">
  <sheetPr>
    <tabColor theme="3" tint="0.39997558519241921"/>
    <pageSetUpPr fitToPage="1"/>
  </sheetPr>
  <dimension ref="A1:J56"/>
  <sheetViews>
    <sheetView tabSelected="1" zoomScale="68" zoomScaleNormal="68" zoomScaleSheetLayoutView="90" workbookViewId="0">
      <pane ySplit="3" topLeftCell="A25" activePane="bottomLeft" state="frozen"/>
      <selection pane="bottomLeft" activeCell="B3" sqref="B3"/>
    </sheetView>
  </sheetViews>
  <sheetFormatPr defaultColWidth="11.42578125" defaultRowHeight="12.75"/>
  <cols>
    <col min="1" max="1" width="10.7109375" style="17" customWidth="1"/>
    <col min="2" max="2" width="45.42578125" style="6" customWidth="1"/>
    <col min="3" max="3" width="86.85546875" style="6" customWidth="1"/>
    <col min="4" max="4" width="15.7109375" style="6" customWidth="1"/>
    <col min="5" max="5" width="51" style="21" customWidth="1"/>
    <col min="6" max="7" width="17.5703125" style="22" bestFit="1" customWidth="1"/>
    <col min="8" max="8" width="17.5703125" style="20" customWidth="1"/>
    <col min="9" max="9" width="56.7109375" style="6" customWidth="1"/>
    <col min="10" max="10" width="22" style="6" customWidth="1"/>
    <col min="11" max="16384" width="11.42578125" style="6"/>
  </cols>
  <sheetData>
    <row r="1" spans="1:10" s="1" customFormat="1" ht="18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0" s="1" customFormat="1" ht="24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10" ht="38.25">
      <c r="A3" s="2" t="s">
        <v>2</v>
      </c>
      <c r="B3" s="3" t="s">
        <v>3</v>
      </c>
      <c r="C3" s="2" t="s">
        <v>4</v>
      </c>
      <c r="D3" s="2" t="s">
        <v>5</v>
      </c>
      <c r="E3" s="2" t="s">
        <v>6</v>
      </c>
      <c r="F3" s="4" t="s">
        <v>7</v>
      </c>
      <c r="G3" s="4" t="s">
        <v>8</v>
      </c>
      <c r="H3" s="5" t="s">
        <v>9</v>
      </c>
      <c r="I3" s="2" t="s">
        <v>10</v>
      </c>
    </row>
    <row r="4" spans="1:10" ht="105" customHeight="1">
      <c r="A4" s="7">
        <v>296</v>
      </c>
      <c r="B4" s="7" t="s">
        <v>11</v>
      </c>
      <c r="C4" s="8" t="s">
        <v>12</v>
      </c>
      <c r="D4" s="7" t="s">
        <v>13</v>
      </c>
      <c r="E4" s="9" t="s">
        <v>14</v>
      </c>
      <c r="F4" s="10">
        <v>58944371.670000002</v>
      </c>
      <c r="G4" s="10">
        <v>58944371.670000002</v>
      </c>
      <c r="H4" s="11">
        <v>46233</v>
      </c>
      <c r="I4" s="12" t="s">
        <v>15</v>
      </c>
      <c r="J4" s="13"/>
    </row>
    <row r="5" spans="1:10" ht="92.25" customHeight="1">
      <c r="A5" s="7">
        <v>296</v>
      </c>
      <c r="B5" s="7" t="s">
        <v>11</v>
      </c>
      <c r="C5" s="8" t="s">
        <v>12</v>
      </c>
      <c r="D5" s="7">
        <v>2357</v>
      </c>
      <c r="E5" s="9" t="s">
        <v>14</v>
      </c>
      <c r="F5" s="10">
        <v>49403839</v>
      </c>
      <c r="G5" s="10">
        <v>49403839</v>
      </c>
      <c r="H5" s="11">
        <v>46233</v>
      </c>
      <c r="I5" s="8" t="s">
        <v>15</v>
      </c>
      <c r="J5" s="13"/>
    </row>
    <row r="6" spans="1:10" ht="99.75" customHeight="1">
      <c r="A6" s="7">
        <v>296</v>
      </c>
      <c r="B6" s="7" t="s">
        <v>11</v>
      </c>
      <c r="C6" s="8" t="s">
        <v>12</v>
      </c>
      <c r="D6" s="7">
        <v>2357</v>
      </c>
      <c r="E6" s="9" t="s">
        <v>14</v>
      </c>
      <c r="F6" s="10">
        <v>23972355</v>
      </c>
      <c r="G6" s="10">
        <v>23972355</v>
      </c>
      <c r="H6" s="11">
        <v>46233</v>
      </c>
      <c r="I6" s="8" t="s">
        <v>15</v>
      </c>
      <c r="J6" s="13"/>
    </row>
    <row r="7" spans="1:10" ht="90.75" customHeight="1">
      <c r="A7" s="7">
        <v>296</v>
      </c>
      <c r="B7" s="7" t="s">
        <v>11</v>
      </c>
      <c r="C7" s="8" t="s">
        <v>12</v>
      </c>
      <c r="D7" s="7">
        <v>2357</v>
      </c>
      <c r="E7" s="9" t="s">
        <v>14</v>
      </c>
      <c r="F7" s="10">
        <v>3966233</v>
      </c>
      <c r="G7" s="10">
        <v>3966233</v>
      </c>
      <c r="H7" s="11">
        <v>46233</v>
      </c>
      <c r="I7" s="8" t="s">
        <v>15</v>
      </c>
      <c r="J7" s="13"/>
    </row>
    <row r="8" spans="1:10" ht="90.75" customHeight="1">
      <c r="A8" s="7">
        <v>296</v>
      </c>
      <c r="B8" s="7" t="s">
        <v>11</v>
      </c>
      <c r="C8" s="8" t="s">
        <v>12</v>
      </c>
      <c r="D8" s="7">
        <v>2357</v>
      </c>
      <c r="E8" s="9" t="s">
        <v>14</v>
      </c>
      <c r="F8" s="10">
        <v>30306286</v>
      </c>
      <c r="G8" s="10">
        <v>30306286</v>
      </c>
      <c r="H8" s="11">
        <v>46233</v>
      </c>
      <c r="I8" s="8" t="s">
        <v>15</v>
      </c>
      <c r="J8" s="13"/>
    </row>
    <row r="9" spans="1:10" ht="98.25" customHeight="1">
      <c r="A9" s="7">
        <v>296</v>
      </c>
      <c r="B9" s="7" t="s">
        <v>11</v>
      </c>
      <c r="C9" s="8" t="s">
        <v>12</v>
      </c>
      <c r="D9" s="7">
        <v>2357</v>
      </c>
      <c r="E9" s="9" t="s">
        <v>16</v>
      </c>
      <c r="F9" s="10">
        <v>42231117</v>
      </c>
      <c r="G9" s="10">
        <v>42231117</v>
      </c>
      <c r="H9" s="11">
        <v>46233</v>
      </c>
      <c r="I9" s="8" t="s">
        <v>15</v>
      </c>
      <c r="J9" s="13"/>
    </row>
    <row r="10" spans="1:10" ht="87.75" customHeight="1">
      <c r="A10" s="7">
        <v>296</v>
      </c>
      <c r="B10" s="7" t="s">
        <v>11</v>
      </c>
      <c r="C10" s="8" t="s">
        <v>17</v>
      </c>
      <c r="D10" s="7">
        <v>2357</v>
      </c>
      <c r="E10" s="9" t="s">
        <v>14</v>
      </c>
      <c r="F10" s="10">
        <v>377888525</v>
      </c>
      <c r="G10" s="10">
        <v>377888525</v>
      </c>
      <c r="H10" s="11">
        <v>46233</v>
      </c>
      <c r="I10" s="8" t="s">
        <v>15</v>
      </c>
      <c r="J10" s="13"/>
    </row>
    <row r="11" spans="1:10" ht="94.5" customHeight="1">
      <c r="A11" s="7">
        <v>296</v>
      </c>
      <c r="B11" s="7" t="s">
        <v>11</v>
      </c>
      <c r="C11" s="8" t="s">
        <v>17</v>
      </c>
      <c r="D11" s="7">
        <v>2357</v>
      </c>
      <c r="E11" s="9" t="s">
        <v>14</v>
      </c>
      <c r="F11" s="10">
        <v>120347944</v>
      </c>
      <c r="G11" s="10">
        <v>120347944</v>
      </c>
      <c r="H11" s="11">
        <v>46233</v>
      </c>
      <c r="I11" s="8" t="s">
        <v>15</v>
      </c>
      <c r="J11" s="13"/>
    </row>
    <row r="12" spans="1:10" ht="90.75" customHeight="1">
      <c r="A12" s="7">
        <v>296</v>
      </c>
      <c r="B12" s="7" t="s">
        <v>11</v>
      </c>
      <c r="C12" s="8" t="s">
        <v>17</v>
      </c>
      <c r="D12" s="7">
        <v>2357</v>
      </c>
      <c r="E12" s="9" t="s">
        <v>14</v>
      </c>
      <c r="F12" s="10">
        <v>45075808</v>
      </c>
      <c r="G12" s="10">
        <v>45075808</v>
      </c>
      <c r="H12" s="11">
        <v>46233</v>
      </c>
      <c r="I12" s="8" t="s">
        <v>15</v>
      </c>
      <c r="J12" s="13"/>
    </row>
    <row r="13" spans="1:10" ht="97.5" customHeight="1">
      <c r="A13" s="7">
        <v>296</v>
      </c>
      <c r="B13" s="7" t="s">
        <v>11</v>
      </c>
      <c r="C13" s="8" t="s">
        <v>17</v>
      </c>
      <c r="D13" s="7">
        <v>2357</v>
      </c>
      <c r="E13" s="9" t="s">
        <v>14</v>
      </c>
      <c r="F13" s="10">
        <v>68768009</v>
      </c>
      <c r="G13" s="10">
        <v>68768009</v>
      </c>
      <c r="H13" s="11">
        <v>46233</v>
      </c>
      <c r="I13" s="8" t="s">
        <v>15</v>
      </c>
      <c r="J13" s="13"/>
    </row>
    <row r="14" spans="1:10" ht="102" customHeight="1">
      <c r="A14" s="7">
        <v>296</v>
      </c>
      <c r="B14" s="7" t="s">
        <v>11</v>
      </c>
      <c r="C14" s="8" t="s">
        <v>17</v>
      </c>
      <c r="D14" s="7">
        <v>2357</v>
      </c>
      <c r="E14" s="9" t="s">
        <v>16</v>
      </c>
      <c r="F14" s="10">
        <v>1510888882</v>
      </c>
      <c r="G14" s="10">
        <v>1510888882</v>
      </c>
      <c r="H14" s="11">
        <v>46233</v>
      </c>
      <c r="I14" s="8" t="s">
        <v>15</v>
      </c>
      <c r="J14" s="13"/>
    </row>
    <row r="15" spans="1:10" ht="64.5" customHeight="1">
      <c r="A15" s="7">
        <v>296</v>
      </c>
      <c r="B15" s="7" t="s">
        <v>11</v>
      </c>
      <c r="C15" s="8" t="s">
        <v>18</v>
      </c>
      <c r="D15" s="7" t="s">
        <v>19</v>
      </c>
      <c r="E15" s="9" t="s">
        <v>16</v>
      </c>
      <c r="F15" s="10">
        <v>120000001</v>
      </c>
      <c r="G15" s="10">
        <v>120000001</v>
      </c>
      <c r="H15" s="11">
        <v>46233</v>
      </c>
      <c r="I15" s="8" t="s">
        <v>15</v>
      </c>
      <c r="J15" s="13"/>
    </row>
    <row r="16" spans="1:10" ht="86.25" customHeight="1">
      <c r="A16" s="7">
        <v>296</v>
      </c>
      <c r="B16" s="7" t="s">
        <v>11</v>
      </c>
      <c r="C16" s="8" t="s">
        <v>20</v>
      </c>
      <c r="D16" s="7" t="s">
        <v>21</v>
      </c>
      <c r="E16" s="9" t="s">
        <v>16</v>
      </c>
      <c r="F16" s="10">
        <v>8178000</v>
      </c>
      <c r="G16" s="10">
        <v>8178000</v>
      </c>
      <c r="H16" s="11">
        <v>46233</v>
      </c>
      <c r="I16" s="8" t="s">
        <v>15</v>
      </c>
      <c r="J16" s="13"/>
    </row>
    <row r="17" spans="1:10" ht="84" customHeight="1">
      <c r="A17" s="7">
        <v>296</v>
      </c>
      <c r="B17" s="7" t="s">
        <v>11</v>
      </c>
      <c r="C17" s="8" t="s">
        <v>20</v>
      </c>
      <c r="D17" s="7" t="s">
        <v>21</v>
      </c>
      <c r="E17" s="9" t="s">
        <v>14</v>
      </c>
      <c r="F17" s="10">
        <v>103221688</v>
      </c>
      <c r="G17" s="10">
        <v>103221688</v>
      </c>
      <c r="H17" s="11">
        <v>46233</v>
      </c>
      <c r="I17" s="8" t="s">
        <v>15</v>
      </c>
      <c r="J17" s="13"/>
    </row>
    <row r="18" spans="1:10" ht="64.5" customHeight="1">
      <c r="A18" s="7">
        <v>296</v>
      </c>
      <c r="B18" s="7" t="s">
        <v>11</v>
      </c>
      <c r="C18" s="8" t="s">
        <v>22</v>
      </c>
      <c r="D18" s="7" t="s">
        <v>23</v>
      </c>
      <c r="E18" s="9" t="s">
        <v>24</v>
      </c>
      <c r="F18" s="10">
        <v>297716533</v>
      </c>
      <c r="G18" s="10">
        <v>297716533</v>
      </c>
      <c r="H18" s="11">
        <v>46233</v>
      </c>
      <c r="I18" s="8" t="s">
        <v>15</v>
      </c>
      <c r="J18" s="13"/>
    </row>
    <row r="19" spans="1:10" ht="64.5" customHeight="1">
      <c r="A19" s="7">
        <v>296</v>
      </c>
      <c r="B19" s="7" t="s">
        <v>11</v>
      </c>
      <c r="C19" s="8" t="s">
        <v>25</v>
      </c>
      <c r="D19" s="7" t="s">
        <v>23</v>
      </c>
      <c r="E19" s="9" t="s">
        <v>14</v>
      </c>
      <c r="F19" s="10">
        <v>893124826</v>
      </c>
      <c r="G19" s="10">
        <v>893124826</v>
      </c>
      <c r="H19" s="11">
        <v>46233</v>
      </c>
      <c r="I19" s="8" t="s">
        <v>15</v>
      </c>
      <c r="J19" s="13"/>
    </row>
    <row r="20" spans="1:10" ht="64.5" customHeight="1">
      <c r="A20" s="7">
        <v>296</v>
      </c>
      <c r="B20" s="7" t="s">
        <v>11</v>
      </c>
      <c r="C20" s="8" t="s">
        <v>26</v>
      </c>
      <c r="D20" s="7" t="s">
        <v>21</v>
      </c>
      <c r="E20" s="9" t="s">
        <v>14</v>
      </c>
      <c r="F20" s="10">
        <v>116721039</v>
      </c>
      <c r="G20" s="10">
        <v>116721039</v>
      </c>
      <c r="H20" s="11">
        <v>46233</v>
      </c>
      <c r="I20" s="8" t="s">
        <v>15</v>
      </c>
      <c r="J20" s="13"/>
    </row>
    <row r="21" spans="1:10" ht="64.5" customHeight="1">
      <c r="A21" s="7">
        <v>296</v>
      </c>
      <c r="B21" s="7" t="s">
        <v>11</v>
      </c>
      <c r="C21" s="8" t="s">
        <v>27</v>
      </c>
      <c r="D21" s="7" t="s">
        <v>28</v>
      </c>
      <c r="E21" s="9" t="s">
        <v>14</v>
      </c>
      <c r="F21" s="10">
        <v>3190200</v>
      </c>
      <c r="G21" s="10">
        <v>3190200</v>
      </c>
      <c r="H21" s="11">
        <v>46233</v>
      </c>
      <c r="I21" s="8" t="s">
        <v>15</v>
      </c>
      <c r="J21" s="13"/>
    </row>
    <row r="22" spans="1:10" ht="64.5" customHeight="1">
      <c r="A22" s="7">
        <v>296</v>
      </c>
      <c r="B22" s="7" t="s">
        <v>11</v>
      </c>
      <c r="C22" s="8" t="s">
        <v>27</v>
      </c>
      <c r="D22" s="7" t="s">
        <v>29</v>
      </c>
      <c r="E22" s="9" t="s">
        <v>14</v>
      </c>
      <c r="F22" s="10">
        <v>163600</v>
      </c>
      <c r="G22" s="10">
        <v>163600</v>
      </c>
      <c r="H22" s="11">
        <v>46233</v>
      </c>
      <c r="I22" s="8" t="s">
        <v>15</v>
      </c>
      <c r="J22" s="13"/>
    </row>
    <row r="23" spans="1:10" ht="64.5" customHeight="1">
      <c r="A23" s="7">
        <v>296</v>
      </c>
      <c r="B23" s="7" t="s">
        <v>11</v>
      </c>
      <c r="C23" s="8" t="s">
        <v>27</v>
      </c>
      <c r="D23" s="7" t="s">
        <v>30</v>
      </c>
      <c r="E23" s="9" t="s">
        <v>14</v>
      </c>
      <c r="F23" s="10">
        <v>163600</v>
      </c>
      <c r="G23" s="10">
        <v>163600</v>
      </c>
      <c r="H23" s="11">
        <v>46233</v>
      </c>
      <c r="I23" s="8" t="s">
        <v>15</v>
      </c>
      <c r="J23" s="13"/>
    </row>
    <row r="24" spans="1:10" ht="64.5" customHeight="1">
      <c r="A24" s="7">
        <v>296</v>
      </c>
      <c r="B24" s="7" t="s">
        <v>11</v>
      </c>
      <c r="C24" s="8" t="s">
        <v>27</v>
      </c>
      <c r="D24" s="7" t="s">
        <v>31</v>
      </c>
      <c r="E24" s="9" t="s">
        <v>14</v>
      </c>
      <c r="F24" s="10">
        <v>48640000</v>
      </c>
      <c r="G24" s="10">
        <v>48640000</v>
      </c>
      <c r="H24" s="11">
        <v>46233</v>
      </c>
      <c r="I24" s="8" t="s">
        <v>15</v>
      </c>
      <c r="J24" s="13"/>
    </row>
    <row r="25" spans="1:10" ht="64.5" customHeight="1">
      <c r="A25" s="7">
        <v>296</v>
      </c>
      <c r="B25" s="7" t="s">
        <v>11</v>
      </c>
      <c r="C25" s="8" t="s">
        <v>27</v>
      </c>
      <c r="D25" s="7" t="s">
        <v>32</v>
      </c>
      <c r="E25" s="9" t="s">
        <v>14</v>
      </c>
      <c r="F25" s="10">
        <v>3190200</v>
      </c>
      <c r="G25" s="10">
        <v>3190200</v>
      </c>
      <c r="H25" s="11">
        <v>46233</v>
      </c>
      <c r="I25" s="8" t="s">
        <v>15</v>
      </c>
      <c r="J25" s="13"/>
    </row>
    <row r="26" spans="1:10" ht="64.5" customHeight="1">
      <c r="A26" s="7">
        <v>296</v>
      </c>
      <c r="B26" s="7" t="s">
        <v>11</v>
      </c>
      <c r="C26" s="8" t="s">
        <v>27</v>
      </c>
      <c r="D26" s="7" t="s">
        <v>33</v>
      </c>
      <c r="E26" s="9" t="s">
        <v>14</v>
      </c>
      <c r="F26" s="10">
        <v>163600</v>
      </c>
      <c r="G26" s="10">
        <v>163600</v>
      </c>
      <c r="H26" s="11">
        <v>46233</v>
      </c>
      <c r="I26" s="8" t="s">
        <v>15</v>
      </c>
      <c r="J26" s="13"/>
    </row>
    <row r="27" spans="1:10" ht="64.5" customHeight="1">
      <c r="A27" s="7">
        <v>296</v>
      </c>
      <c r="B27" s="7" t="s">
        <v>11</v>
      </c>
      <c r="C27" s="8" t="s">
        <v>27</v>
      </c>
      <c r="D27" s="7" t="s">
        <v>34</v>
      </c>
      <c r="E27" s="9" t="s">
        <v>14</v>
      </c>
      <c r="F27" s="10">
        <v>163600</v>
      </c>
      <c r="G27" s="10">
        <v>163600</v>
      </c>
      <c r="H27" s="11">
        <v>46233</v>
      </c>
      <c r="I27" s="8" t="s">
        <v>15</v>
      </c>
      <c r="J27" s="13"/>
    </row>
    <row r="28" spans="1:10" ht="64.5" customHeight="1">
      <c r="A28" s="7">
        <v>296</v>
      </c>
      <c r="B28" s="7" t="s">
        <v>11</v>
      </c>
      <c r="C28" s="8" t="s">
        <v>35</v>
      </c>
      <c r="D28" s="7" t="s">
        <v>36</v>
      </c>
      <c r="E28" s="9" t="s">
        <v>14</v>
      </c>
      <c r="F28" s="10">
        <v>48640000</v>
      </c>
      <c r="G28" s="10">
        <v>48640000</v>
      </c>
      <c r="H28" s="11">
        <v>46233</v>
      </c>
      <c r="I28" s="8" t="s">
        <v>15</v>
      </c>
      <c r="J28" s="13"/>
    </row>
    <row r="29" spans="1:10" ht="64.5" customHeight="1">
      <c r="A29" s="7">
        <v>296</v>
      </c>
      <c r="B29" s="7" t="s">
        <v>11</v>
      </c>
      <c r="C29" s="8" t="s">
        <v>37</v>
      </c>
      <c r="D29" s="7" t="s">
        <v>38</v>
      </c>
      <c r="E29" s="9" t="s">
        <v>14</v>
      </c>
      <c r="F29" s="10">
        <v>433333</v>
      </c>
      <c r="G29" s="10">
        <v>433333</v>
      </c>
      <c r="H29" s="11">
        <v>46233</v>
      </c>
      <c r="I29" s="8" t="s">
        <v>15</v>
      </c>
      <c r="J29" s="13"/>
    </row>
    <row r="30" spans="1:10" ht="64.5" customHeight="1">
      <c r="A30" s="7">
        <v>296</v>
      </c>
      <c r="B30" s="7" t="s">
        <v>11</v>
      </c>
      <c r="C30" s="8" t="s">
        <v>39</v>
      </c>
      <c r="D30" s="7" t="s">
        <v>40</v>
      </c>
      <c r="E30" s="9" t="s">
        <v>14</v>
      </c>
      <c r="F30" s="10">
        <v>300000</v>
      </c>
      <c r="G30" s="10">
        <v>300000</v>
      </c>
      <c r="H30" s="11">
        <v>46233</v>
      </c>
      <c r="I30" s="8" t="s">
        <v>15</v>
      </c>
      <c r="J30" s="13"/>
    </row>
    <row r="31" spans="1:10" ht="64.5" customHeight="1">
      <c r="A31" s="7">
        <v>314</v>
      </c>
      <c r="B31" s="7" t="s">
        <v>41</v>
      </c>
      <c r="C31" s="14" t="s">
        <v>42</v>
      </c>
      <c r="D31" s="15" t="s">
        <v>43</v>
      </c>
      <c r="E31" s="9" t="s">
        <v>14</v>
      </c>
      <c r="F31" s="16">
        <v>2200000</v>
      </c>
      <c r="G31" s="16">
        <v>2200000</v>
      </c>
      <c r="H31" s="11" t="s">
        <v>44</v>
      </c>
      <c r="I31" s="8" t="s">
        <v>15</v>
      </c>
      <c r="J31" s="13"/>
    </row>
    <row r="32" spans="1:10" ht="64.5" customHeight="1">
      <c r="A32" s="7">
        <v>314</v>
      </c>
      <c r="B32" s="7" t="s">
        <v>45</v>
      </c>
      <c r="C32" s="14" t="s">
        <v>46</v>
      </c>
      <c r="D32" s="15" t="s">
        <v>47</v>
      </c>
      <c r="E32" s="9" t="s">
        <v>14</v>
      </c>
      <c r="F32" s="16">
        <v>9520000</v>
      </c>
      <c r="G32" s="16">
        <v>9520000</v>
      </c>
      <c r="H32" s="11" t="s">
        <v>48</v>
      </c>
      <c r="I32" s="8" t="s">
        <v>15</v>
      </c>
      <c r="J32" s="13"/>
    </row>
    <row r="33" spans="1:10" ht="64.5" customHeight="1">
      <c r="A33" s="7">
        <v>314</v>
      </c>
      <c r="B33" s="7" t="s">
        <v>49</v>
      </c>
      <c r="C33" s="14" t="s">
        <v>50</v>
      </c>
      <c r="D33" s="15" t="s">
        <v>51</v>
      </c>
      <c r="E33" s="9" t="s">
        <v>14</v>
      </c>
      <c r="F33" s="16">
        <v>2291522</v>
      </c>
      <c r="G33" s="16">
        <v>2291522</v>
      </c>
      <c r="H33" s="11" t="s">
        <v>52</v>
      </c>
      <c r="I33" s="8" t="s">
        <v>15</v>
      </c>
      <c r="J33" s="13"/>
    </row>
    <row r="34" spans="1:10" ht="64.5" customHeight="1">
      <c r="A34" s="7">
        <v>314</v>
      </c>
      <c r="B34" s="7" t="s">
        <v>53</v>
      </c>
      <c r="C34" s="14" t="s">
        <v>54</v>
      </c>
      <c r="D34" s="15" t="s">
        <v>55</v>
      </c>
      <c r="E34" s="9" t="s">
        <v>14</v>
      </c>
      <c r="F34" s="16">
        <v>466667</v>
      </c>
      <c r="G34" s="16">
        <v>466667</v>
      </c>
      <c r="H34" s="11" t="s">
        <v>56</v>
      </c>
      <c r="I34" s="8" t="s">
        <v>15</v>
      </c>
      <c r="J34" s="13"/>
    </row>
    <row r="35" spans="1:10" ht="64.5" customHeight="1">
      <c r="A35" s="7">
        <v>314</v>
      </c>
      <c r="B35" s="7" t="s">
        <v>57</v>
      </c>
      <c r="C35" s="14" t="s">
        <v>58</v>
      </c>
      <c r="D35" s="15" t="s">
        <v>59</v>
      </c>
      <c r="E35" s="9" t="s">
        <v>14</v>
      </c>
      <c r="F35" s="16">
        <v>600000</v>
      </c>
      <c r="G35" s="16">
        <v>600000</v>
      </c>
      <c r="H35" s="11" t="s">
        <v>60</v>
      </c>
      <c r="I35" s="8" t="s">
        <v>15</v>
      </c>
      <c r="J35" s="13"/>
    </row>
    <row r="36" spans="1:10" ht="90" customHeight="1">
      <c r="A36" s="7">
        <v>314</v>
      </c>
      <c r="B36" s="7" t="s">
        <v>61</v>
      </c>
      <c r="C36" s="14" t="s">
        <v>20</v>
      </c>
      <c r="D36" s="15" t="s">
        <v>21</v>
      </c>
      <c r="E36" s="9" t="s">
        <v>14</v>
      </c>
      <c r="F36" s="16">
        <v>37270104</v>
      </c>
      <c r="G36" s="16">
        <v>37270104</v>
      </c>
      <c r="H36" s="11" t="s">
        <v>62</v>
      </c>
      <c r="I36" s="8" t="s">
        <v>15</v>
      </c>
      <c r="J36" s="13"/>
    </row>
    <row r="37" spans="1:10" ht="137.25" customHeight="1">
      <c r="A37" s="7">
        <v>314</v>
      </c>
      <c r="B37" s="7" t="s">
        <v>63</v>
      </c>
      <c r="C37" s="14" t="s">
        <v>64</v>
      </c>
      <c r="D37" s="7" t="s">
        <v>65</v>
      </c>
      <c r="E37" s="9" t="s">
        <v>14</v>
      </c>
      <c r="F37" s="16">
        <v>935992800</v>
      </c>
      <c r="G37" s="16">
        <v>935992800</v>
      </c>
      <c r="H37" s="11" t="s">
        <v>44</v>
      </c>
      <c r="I37" s="8" t="s">
        <v>15</v>
      </c>
      <c r="J37" s="13"/>
    </row>
    <row r="38" spans="1:10" ht="64.5" customHeight="1">
      <c r="A38" s="7">
        <v>314</v>
      </c>
      <c r="B38" s="7" t="s">
        <v>63</v>
      </c>
      <c r="C38" s="14" t="s">
        <v>66</v>
      </c>
      <c r="D38" s="15" t="s">
        <v>67</v>
      </c>
      <c r="E38" s="9" t="s">
        <v>14</v>
      </c>
      <c r="F38" s="16">
        <v>667153</v>
      </c>
      <c r="G38" s="16">
        <v>667153</v>
      </c>
      <c r="H38" s="11" t="s">
        <v>44</v>
      </c>
      <c r="I38" s="8" t="s">
        <v>15</v>
      </c>
      <c r="J38" s="13"/>
    </row>
    <row r="39" spans="1:10" ht="64.5" customHeight="1">
      <c r="A39" s="7">
        <v>290</v>
      </c>
      <c r="B39" s="7" t="s">
        <v>68</v>
      </c>
      <c r="C39" s="8" t="s">
        <v>69</v>
      </c>
      <c r="D39" s="7" t="s">
        <v>70</v>
      </c>
      <c r="E39" s="9" t="s">
        <v>71</v>
      </c>
      <c r="F39" s="10">
        <v>1101675000</v>
      </c>
      <c r="G39" s="10">
        <v>1101675000</v>
      </c>
      <c r="H39" s="11">
        <v>46112</v>
      </c>
      <c r="I39" s="8" t="s">
        <v>72</v>
      </c>
      <c r="J39" s="13"/>
    </row>
    <row r="40" spans="1:10" ht="64.5" customHeight="1">
      <c r="A40" s="7">
        <v>290</v>
      </c>
      <c r="B40" s="7" t="s">
        <v>68</v>
      </c>
      <c r="C40" s="8" t="s">
        <v>73</v>
      </c>
      <c r="D40" s="7" t="s">
        <v>70</v>
      </c>
      <c r="E40" s="9" t="s">
        <v>74</v>
      </c>
      <c r="F40" s="10">
        <v>143324237</v>
      </c>
      <c r="G40" s="10">
        <v>143324237</v>
      </c>
      <c r="H40" s="11">
        <v>46112</v>
      </c>
      <c r="I40" s="8" t="s">
        <v>72</v>
      </c>
      <c r="J40" s="13"/>
    </row>
    <row r="41" spans="1:10" ht="64.5" customHeight="1">
      <c r="A41" s="7">
        <v>290</v>
      </c>
      <c r="B41" s="7" t="s">
        <v>68</v>
      </c>
      <c r="C41" s="8" t="s">
        <v>75</v>
      </c>
      <c r="D41" s="7" t="s">
        <v>76</v>
      </c>
      <c r="E41" s="9" t="s">
        <v>74</v>
      </c>
      <c r="F41" s="10">
        <v>38000007</v>
      </c>
      <c r="G41" s="10">
        <v>38000007</v>
      </c>
      <c r="H41" s="11">
        <v>46112</v>
      </c>
      <c r="I41" s="8" t="s">
        <v>72</v>
      </c>
      <c r="J41" s="13"/>
    </row>
    <row r="42" spans="1:10" ht="64.5" customHeight="1">
      <c r="A42" s="7">
        <v>290</v>
      </c>
      <c r="B42" s="7" t="s">
        <v>68</v>
      </c>
      <c r="C42" s="8" t="s">
        <v>77</v>
      </c>
      <c r="D42" s="7" t="s">
        <v>76</v>
      </c>
      <c r="E42" s="9" t="s">
        <v>71</v>
      </c>
      <c r="F42" s="10">
        <v>1</v>
      </c>
      <c r="G42" s="10">
        <v>1</v>
      </c>
      <c r="H42" s="11">
        <v>46112</v>
      </c>
      <c r="I42" s="8" t="s">
        <v>72</v>
      </c>
      <c r="J42" s="13"/>
    </row>
    <row r="43" spans="1:10" ht="64.5" customHeight="1">
      <c r="A43" s="7">
        <v>290</v>
      </c>
      <c r="B43" s="7" t="s">
        <v>68</v>
      </c>
      <c r="C43" s="8" t="s">
        <v>78</v>
      </c>
      <c r="D43" s="7" t="s">
        <v>79</v>
      </c>
      <c r="E43" s="9" t="s">
        <v>74</v>
      </c>
      <c r="F43" s="10">
        <v>74370000</v>
      </c>
      <c r="G43" s="10">
        <v>74370000</v>
      </c>
      <c r="H43" s="11">
        <v>45777</v>
      </c>
      <c r="I43" s="8" t="s">
        <v>80</v>
      </c>
      <c r="J43" s="13"/>
    </row>
    <row r="44" spans="1:10" ht="64.5" customHeight="1">
      <c r="A44" s="7">
        <v>290</v>
      </c>
      <c r="B44" s="7" t="s">
        <v>68</v>
      </c>
      <c r="C44" s="8" t="s">
        <v>81</v>
      </c>
      <c r="D44" s="7" t="s">
        <v>82</v>
      </c>
      <c r="E44" s="9" t="s">
        <v>74</v>
      </c>
      <c r="F44" s="10">
        <f>12297486+270</f>
        <v>12297756</v>
      </c>
      <c r="G44" s="10">
        <v>12297756</v>
      </c>
      <c r="H44" s="11">
        <v>45777</v>
      </c>
      <c r="I44" s="8" t="s">
        <v>80</v>
      </c>
      <c r="J44" s="13"/>
    </row>
    <row r="45" spans="1:10" ht="64.5" customHeight="1">
      <c r="A45" s="7">
        <v>304</v>
      </c>
      <c r="B45" s="7" t="s">
        <v>83</v>
      </c>
      <c r="C45" s="8" t="s">
        <v>84</v>
      </c>
      <c r="D45" s="7" t="s">
        <v>85</v>
      </c>
      <c r="E45" s="9" t="s">
        <v>14</v>
      </c>
      <c r="F45" s="10">
        <v>12424739</v>
      </c>
      <c r="G45" s="10">
        <v>12424739</v>
      </c>
      <c r="H45" s="11">
        <v>46028</v>
      </c>
      <c r="I45" s="8" t="s">
        <v>15</v>
      </c>
      <c r="J45" s="13"/>
    </row>
    <row r="46" spans="1:10" ht="64.5" customHeight="1">
      <c r="A46" s="7">
        <v>304</v>
      </c>
      <c r="B46" s="7" t="s">
        <v>83</v>
      </c>
      <c r="C46" s="8" t="s">
        <v>86</v>
      </c>
      <c r="D46" s="7" t="s">
        <v>87</v>
      </c>
      <c r="E46" s="9" t="s">
        <v>14</v>
      </c>
      <c r="F46" s="10">
        <v>1317</v>
      </c>
      <c r="G46" s="10">
        <v>1317</v>
      </c>
      <c r="H46" s="11">
        <v>46028</v>
      </c>
      <c r="I46" s="8" t="s">
        <v>15</v>
      </c>
      <c r="J46" s="13"/>
    </row>
    <row r="47" spans="1:10" ht="64.5" customHeight="1">
      <c r="A47" s="7">
        <v>304</v>
      </c>
      <c r="B47" s="7" t="s">
        <v>83</v>
      </c>
      <c r="C47" s="8" t="s">
        <v>88</v>
      </c>
      <c r="D47" s="7" t="s">
        <v>89</v>
      </c>
      <c r="E47" s="9" t="s">
        <v>14</v>
      </c>
      <c r="F47" s="10">
        <v>245074360</v>
      </c>
      <c r="G47" s="10">
        <v>245074360</v>
      </c>
      <c r="H47" s="11">
        <v>46028</v>
      </c>
      <c r="I47" s="8" t="s">
        <v>15</v>
      </c>
      <c r="J47" s="13"/>
    </row>
    <row r="48" spans="1:10" ht="64.5" customHeight="1">
      <c r="A48" s="7">
        <v>304</v>
      </c>
      <c r="B48" s="7" t="s">
        <v>83</v>
      </c>
      <c r="C48" s="8" t="s">
        <v>88</v>
      </c>
      <c r="D48" s="7" t="s">
        <v>90</v>
      </c>
      <c r="E48" s="9" t="s">
        <v>14</v>
      </c>
      <c r="F48" s="10">
        <v>170898063</v>
      </c>
      <c r="G48" s="10">
        <v>170898063</v>
      </c>
      <c r="H48" s="11">
        <v>46028</v>
      </c>
      <c r="I48" s="8" t="s">
        <v>15</v>
      </c>
      <c r="J48" s="13"/>
    </row>
    <row r="49" spans="1:10" ht="64.5" customHeight="1">
      <c r="A49" s="7">
        <v>304</v>
      </c>
      <c r="B49" s="7" t="s">
        <v>83</v>
      </c>
      <c r="C49" s="8" t="s">
        <v>91</v>
      </c>
      <c r="D49" s="7" t="s">
        <v>92</v>
      </c>
      <c r="E49" s="9" t="s">
        <v>14</v>
      </c>
      <c r="F49" s="10">
        <v>42306463</v>
      </c>
      <c r="G49" s="10">
        <v>42306463</v>
      </c>
      <c r="H49" s="11">
        <v>46028</v>
      </c>
      <c r="I49" s="8" t="s">
        <v>15</v>
      </c>
      <c r="J49" s="13"/>
    </row>
    <row r="50" spans="1:10" ht="64.5" customHeight="1">
      <c r="A50" s="7">
        <v>304</v>
      </c>
      <c r="B50" s="7" t="s">
        <v>83</v>
      </c>
      <c r="C50" s="8" t="s">
        <v>91</v>
      </c>
      <c r="D50" s="7" t="s">
        <v>90</v>
      </c>
      <c r="E50" s="9" t="s">
        <v>93</v>
      </c>
      <c r="F50" s="10">
        <v>310364000</v>
      </c>
      <c r="G50" s="10">
        <v>310364000</v>
      </c>
      <c r="H50" s="11">
        <v>46028</v>
      </c>
      <c r="I50" s="8" t="s">
        <v>15</v>
      </c>
      <c r="J50" s="13"/>
    </row>
    <row r="51" spans="1:10" ht="51">
      <c r="A51" s="7">
        <v>296</v>
      </c>
      <c r="B51" s="7" t="s">
        <v>11</v>
      </c>
      <c r="C51" s="8" t="s">
        <v>94</v>
      </c>
      <c r="D51" s="7" t="s">
        <v>95</v>
      </c>
      <c r="E51" s="9" t="s">
        <v>14</v>
      </c>
      <c r="F51" s="10">
        <v>1547000</v>
      </c>
      <c r="G51" s="10">
        <v>1547000</v>
      </c>
      <c r="H51" s="11">
        <v>46233</v>
      </c>
      <c r="I51" s="8" t="s">
        <v>15</v>
      </c>
    </row>
    <row r="52" spans="1:10" ht="65.25" customHeight="1">
      <c r="A52" s="7">
        <v>296</v>
      </c>
      <c r="B52" s="7" t="s">
        <v>11</v>
      </c>
      <c r="C52" s="8" t="s">
        <v>96</v>
      </c>
      <c r="D52" s="7" t="s">
        <v>95</v>
      </c>
      <c r="E52" s="9" t="s">
        <v>14</v>
      </c>
      <c r="F52" s="10">
        <v>128284540</v>
      </c>
      <c r="G52" s="10">
        <v>128284540</v>
      </c>
      <c r="H52" s="11">
        <v>46233</v>
      </c>
      <c r="I52" s="8" t="s">
        <v>15</v>
      </c>
    </row>
    <row r="53" spans="1:10" ht="87" customHeight="1">
      <c r="A53" s="7">
        <v>296</v>
      </c>
      <c r="B53" s="7" t="s">
        <v>11</v>
      </c>
      <c r="C53" s="8" t="s">
        <v>97</v>
      </c>
      <c r="D53" s="7">
        <v>309</v>
      </c>
      <c r="E53" s="9" t="s">
        <v>14</v>
      </c>
      <c r="F53" s="10">
        <v>239290040</v>
      </c>
      <c r="G53" s="10">
        <v>239290040</v>
      </c>
      <c r="H53" s="11">
        <v>46233</v>
      </c>
      <c r="I53" s="8" t="s">
        <v>15</v>
      </c>
    </row>
    <row r="54" spans="1:10" ht="60.75" customHeight="1">
      <c r="A54" s="7">
        <v>296</v>
      </c>
      <c r="B54" s="7" t="s">
        <v>11</v>
      </c>
      <c r="C54" s="8" t="s">
        <v>98</v>
      </c>
      <c r="D54" s="7">
        <v>1992</v>
      </c>
      <c r="E54" s="9" t="s">
        <v>14</v>
      </c>
      <c r="F54" s="10">
        <v>1738995350</v>
      </c>
      <c r="G54" s="10">
        <v>1738995350</v>
      </c>
      <c r="H54" s="11">
        <v>46233</v>
      </c>
      <c r="I54" s="8" t="s">
        <v>15</v>
      </c>
    </row>
    <row r="55" spans="1:10" ht="15">
      <c r="E55" s="18" t="s">
        <v>99</v>
      </c>
      <c r="F55" s="19">
        <f>SUM(F4:F54)</f>
        <v>9223664708.6700001</v>
      </c>
      <c r="G55" s="19">
        <f>SUM(G4:G54)</f>
        <v>9223664708.6700001</v>
      </c>
    </row>
    <row r="56" spans="1:10">
      <c r="F56" s="22">
        <f>SUBTOTAL(9,F4:F54)</f>
        <v>9223664708.6700001</v>
      </c>
    </row>
  </sheetData>
  <autoFilter ref="A3:I55" xr:uid="{B2CB5F4A-1DB0-4EE6-84BD-F62366B5FA9C}"/>
  <mergeCells count="2">
    <mergeCell ref="A1:I1"/>
    <mergeCell ref="A2:I2"/>
  </mergeCells>
  <dataValidations count="1">
    <dataValidation type="list" allowBlank="1" showInputMessage="1" showErrorMessage="1" sqref="B4:B54" xr:uid="{DF92F706-B3AA-4317-AD4F-592407AF2322}">
      <formula1>LI_Proyectos</formula1>
    </dataValidation>
  </dataValidations>
  <pageMargins left="0.70866141732283472" right="0.70866141732283472" top="0.74803149606299213" bottom="0.74803149606299213" header="0.31496062992125984" footer="0.31496062992125984"/>
  <pageSetup paperSize="5" scale="48" orientation="landscape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E99FAF05FF7541B34AA57CA41D7DD7" ma:contentTypeVersion="20" ma:contentTypeDescription="Crear nuevo documento." ma:contentTypeScope="" ma:versionID="3f93c3bca4142575cda5b91e2b92cef5">
  <xsd:schema xmlns:xsd="http://www.w3.org/2001/XMLSchema" xmlns:xs="http://www.w3.org/2001/XMLSchema" xmlns:p="http://schemas.microsoft.com/office/2006/metadata/properties" xmlns:ns1="http://schemas.microsoft.com/sharepoint/v3" xmlns:ns2="e9e03199-3cef-40d5-b983-e1b114254a1e" xmlns:ns3="46057e6e-681c-45f9-ad46-2a215596ba15" targetNamespace="http://schemas.microsoft.com/office/2006/metadata/properties" ma:root="true" ma:fieldsID="fe2acc450b6ea20c123068a8bffc76ba" ns1:_="" ns2:_="" ns3:_="">
    <xsd:import namespace="http://schemas.microsoft.com/sharepoint/v3"/>
    <xsd:import namespace="e9e03199-3cef-40d5-b983-e1b114254a1e"/>
    <xsd:import namespace="46057e6e-681c-45f9-ad46-2a215596ba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FECH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Observaciones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  <xsd:element ref="ns2:DocumentosdelRadica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03199-3cef-40d5-b983-e1b114254a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FECHA" ma:index="14" nillable="true" ma:displayName="FECHA" ma:format="DateTime" ma:internalName="FECHA">
      <xsd:simpleType>
        <xsd:restriction base="dms:DateTim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5d09d035-a677-4b24-aeee-1a5c3beaf1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Observaciones" ma:index="23" nillable="true" ma:displayName="Observaciones" ma:format="Dropdown" ma:internalName="Observaciones">
      <xsd:simpleType>
        <xsd:restriction base="dms:Text">
          <xsd:maxLength value="255"/>
        </xsd:restriction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  <xsd:element name="DocumentosdelRadicado" ma:index="27" nillable="true" ma:displayName="Documentos del Radicado" ma:format="Dropdown" ma:internalName="DocumentosdelRadicado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57e6e-681c-45f9-ad46-2a215596ba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66e847e-f8e3-4a63-9301-37d212b0781f}" ma:internalName="TaxCatchAll" ma:showField="CatchAllData" ma:web="46057e6e-681c-45f9-ad46-2a215596ba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9e03199-3cef-40d5-b983-e1b114254a1e">
      <Terms xmlns="http://schemas.microsoft.com/office/infopath/2007/PartnerControls"/>
    </lcf76f155ced4ddcb4097134ff3c332f>
    <DocumentosdelRadicado xmlns="e9e03199-3cef-40d5-b983-e1b114254a1e" xsi:nil="true"/>
    <TaxCatchAll xmlns="46057e6e-681c-45f9-ad46-2a215596ba15" xsi:nil="true"/>
    <_ip_UnifiedCompliancePolicyProperties xmlns="http://schemas.microsoft.com/sharepoint/v3" xsi:nil="true"/>
    <Observaciones xmlns="e9e03199-3cef-40d5-b983-e1b114254a1e">5</Observaciones>
    <FECHA xmlns="e9e03199-3cef-40d5-b983-e1b114254a1e" xsi:nil="true"/>
  </documentManagement>
</p:properties>
</file>

<file path=customXml/itemProps1.xml><?xml version="1.0" encoding="utf-8"?>
<ds:datastoreItem xmlns:ds="http://schemas.openxmlformats.org/officeDocument/2006/customXml" ds:itemID="{07902570-3D2F-4442-B82B-3B214370604F}"/>
</file>

<file path=customXml/itemProps2.xml><?xml version="1.0" encoding="utf-8"?>
<ds:datastoreItem xmlns:ds="http://schemas.openxmlformats.org/officeDocument/2006/customXml" ds:itemID="{EC9281F6-9F97-484A-8986-6DE3A1C98807}"/>
</file>

<file path=customXml/itemProps3.xml><?xml version="1.0" encoding="utf-8"?>
<ds:datastoreItem xmlns:ds="http://schemas.openxmlformats.org/officeDocument/2006/customXml" ds:itemID="{5B4BC40E-820D-4D5B-8289-DD05772599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Ruby Lorena Cruz Cruz</dc:creator>
  <cp:keywords/>
  <dc:description/>
  <cp:lastModifiedBy>Ruby Lorena Cruz Cruz</cp:lastModifiedBy>
  <cp:revision/>
  <dcterms:created xsi:type="dcterms:W3CDTF">2025-10-29T19:23:49Z</dcterms:created>
  <dcterms:modified xsi:type="dcterms:W3CDTF">2025-10-29T19:37:51Z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0x01010071E99FAF05FF7541B34AA57CA41D7DD7</vt:lpwstr>
  </property>
  <property fmtid="{D5CDD505-2E9C-101B-9397-08002B2CF9AE}" pid="3" name="MediaServiceImageTags">
    <vt:lpwstr/>
  </property>
</Properties>
</file>